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842" activeTab="1"/>
  </bookViews>
  <sheets>
    <sheet name="печать" sheetId="1" r:id="rId1"/>
    <sheet name="000" sheetId="2" r:id="rId2"/>
    <sheet name="Доходы" sheetId="3" r:id="rId3"/>
    <sheet name="общий" sheetId="4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'Доходы'!$A$1:$D$45</definedName>
  </definedNames>
  <calcPr fullCalcOnLoad="1"/>
</workbook>
</file>

<file path=xl/sharedStrings.xml><?xml version="1.0" encoding="utf-8"?>
<sst xmlns="http://schemas.openxmlformats.org/spreadsheetml/2006/main" count="7994" uniqueCount="322">
  <si>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</si>
  <si>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</si>
  <si>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</si>
  <si>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</si>
  <si>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</si>
  <si>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</si>
  <si>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</si>
  <si>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</si>
  <si>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</si>
  <si>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</si>
  <si>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</si>
  <si>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</si>
  <si>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</si>
  <si>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</si>
  <si>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</si>
  <si>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</si>
  <si>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</si>
  <si>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</si>
  <si>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</si>
  <si>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</si>
  <si>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</si>
  <si>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</si>
  <si>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</si>
  <si>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</si>
  <si>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</si>
  <si>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</si>
  <si>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</si>
  <si>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</si>
  <si>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</si>
  <si>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</si>
  <si>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</si>
  <si>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</si>
  <si>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</si>
  <si>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</si>
  <si>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</si>
  <si>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</si>
  <si>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</si>
  <si>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</si>
  <si>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</si>
  <si>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</si>
  <si>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</si>
  <si>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</si>
  <si>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</si>
  <si>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</si>
  <si>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</si>
  <si>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</si>
  <si>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</si>
  <si>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</si>
  <si>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</si>
  <si>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</si>
  <si>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</si>
  <si>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</si>
  <si>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</si>
  <si>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</si>
  <si>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</si>
  <si>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</si>
  <si>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</si>
  <si>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</si>
  <si>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</si>
  <si>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</si>
  <si>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</si>
  <si>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</si>
  <si>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</si>
  <si>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</si>
  <si>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</si>
  <si>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</si>
  <si>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</si>
  <si>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</si>
  <si>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</si>
  <si>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</si>
  <si>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</si>
  <si>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</si>
  <si>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</si>
  <si>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</si>
  <si>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</si>
  <si>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</si>
  <si>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</si>
  <si>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</si>
  <si>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</si>
  <si>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</si>
  <si>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</si>
  <si>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</si>
  <si>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</si>
  <si>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</si>
  <si>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</si>
  <si>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</si>
  <si>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</si>
  <si>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</si>
  <si>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</si>
  <si>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</si>
  <si>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</si>
  <si>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</si>
  <si>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</si>
  <si>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</si>
  <si>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</si>
  <si>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</si>
  <si>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</si>
  <si>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</si>
  <si>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</si>
  <si>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</si>
  <si>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</si>
  <si>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</si>
  <si>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</si>
  <si>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</si>
  <si>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</si>
  <si>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</si>
  <si>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</si>
  <si>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</si>
  <si>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</si>
  <si>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</si>
  <si>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</si>
  <si>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</si>
  <si>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</si>
  <si>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</si>
  <si>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</si>
  <si>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</si>
  <si>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</si>
  <si>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</si>
  <si>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</si>
  <si>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</si>
  <si>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</si>
  <si>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</si>
  <si>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</si>
  <si>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</si>
  <si>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</si>
  <si>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</si>
  <si>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</si>
  <si>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</si>
  <si>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</si>
  <si>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</si>
  <si>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</si>
  <si>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</si>
  <si>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</si>
  <si>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</si>
  <si>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</si>
  <si>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</si>
  <si>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</si>
  <si>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</si>
  <si>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</si>
  <si>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</si>
  <si>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</si>
  <si>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</si>
  <si>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</si>
  <si>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</si>
  <si>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</si>
  <si>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</si>
  <si>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</si>
  <si>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</si>
  <si>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</si>
  <si>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</si>
  <si>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</si>
  <si>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</si>
  <si>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</si>
  <si>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</si>
  <si>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</si>
  <si>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</si>
  <si>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</si>
  <si>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</si>
  <si>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</si>
  <si>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</si>
  <si>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</si>
  <si>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</si>
  <si>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</si>
  <si>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</si>
  <si>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</si>
  <si>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</si>
  <si>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</si>
  <si>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</si>
  <si>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</si>
  <si>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</si>
  <si>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</si>
  <si>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</si>
  <si>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</si>
  <si>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</si>
  <si>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</si>
  <si>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</si>
  <si>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</si>
  <si>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</si>
  <si>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</si>
  <si>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</si>
  <si>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</si>
  <si>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</si>
  <si>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</si>
  <si>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</si>
  <si>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</si>
  <si>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</si>
  <si>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</si>
  <si>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</si>
  <si>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</si>
  <si>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</si>
  <si>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</si>
  <si>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</si>
  <si>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</si>
  <si>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</si>
  <si>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</si>
  <si>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</si>
  <si>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</si>
  <si>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</si>
  <si>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</si>
  <si>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</si>
  <si>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</si>
  <si>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</si>
  <si>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</si>
  <si>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</si>
  <si>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</si>
  <si>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</si>
  <si>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</si>
  <si>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</si>
  <si>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</si>
  <si>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</si>
  <si>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</si>
  <si>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</si>
  <si>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</si>
  <si>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</si>
  <si>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</si>
  <si>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</si>
  <si>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</si>
  <si>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</si>
  <si>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</si>
  <si>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</si>
  <si>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</si>
  <si>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</si>
  <si>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</si>
  <si>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</si>
  <si>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</si>
  <si>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</si>
  <si>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</si>
  <si>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</si>
  <si>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</si>
  <si>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</si>
  <si>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</si>
  <si>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</si>
  <si>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</si>
  <si>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</si>
  <si>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</si>
  <si>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</si>
  <si>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</si>
  <si>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Наименование бюджета ___________________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</si>
  <si>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</si>
  <si>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</si>
  <si>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</si>
  <si>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</si>
  <si>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</si>
  <si>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</si>
  <si>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</si>
  <si>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</si>
  <si>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</si>
  <si>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</si>
  <si>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</si>
  <si>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</si>
  <si>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</si>
  <si>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</si>
  <si>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</si>
  <si>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</si>
  <si>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</si>
  <si>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</si>
  <si>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</si>
  <si>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</si>
  <si>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</si>
  <si>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</si>
  <si>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</si>
  <si>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</si>
  <si>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</si>
  <si>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</si>
  <si>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</si>
  <si>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</si>
  <si>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</si>
  <si>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</si>
  <si>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</si>
  <si>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</si>
  <si>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</si>
  <si>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</si>
  <si>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</si>
  <si>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</si>
  <si>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</si>
  <si>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</si>
  <si>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</si>
  <si>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</si>
  <si>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</si>
  <si>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</si>
  <si>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</si>
  <si>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</si>
  <si>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</si>
  <si>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</si>
  <si>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</si>
  <si>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</si>
  <si>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</si>
  <si>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</si>
  <si>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</si>
  <si>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</si>
  <si>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</si>
  <si>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</si>
  <si>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</si>
  <si>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</si>
  <si>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</si>
  <si>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</si>
  <si>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</si>
  <si>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</si>
  <si>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</si>
  <si>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</si>
  <si>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</si>
  <si>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</si>
  <si>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Администрация Ирского с/п</t>
  </si>
  <si>
    <t>Аппарат</t>
  </si>
  <si>
    <t>01</t>
  </si>
  <si>
    <t>04</t>
  </si>
  <si>
    <t>7520000110</t>
  </si>
  <si>
    <t>7520000190</t>
  </si>
  <si>
    <t>Глава</t>
  </si>
  <si>
    <t>7530000110</t>
  </si>
  <si>
    <t>Социальные выплаты  безработным гражданам</t>
  </si>
  <si>
    <t>8130004010</t>
  </si>
  <si>
    <t>Благоустройство</t>
  </si>
  <si>
    <t>05</t>
  </si>
  <si>
    <t>03</t>
  </si>
  <si>
    <t>8920005030</t>
  </si>
  <si>
    <t>Уличное освещение</t>
  </si>
  <si>
    <t>8930005060</t>
  </si>
  <si>
    <t>Мероприятия в области социальной политики</t>
  </si>
  <si>
    <t>10</t>
  </si>
  <si>
    <t>8610110030</t>
  </si>
  <si>
    <t>отчет на 01.01.2020год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</si>
</sst>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6"/>
      <name val="Arial Cyr"/>
      <family val="0"/>
    </font>
    <font>
      <b/>
      <sz val="11"/>
      <name val="Arial"/>
      <family val="2"/>
    </font>
    <font>
      <sz val="11"/>
      <name val="Arial Cyr"/>
      <family val="0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9"/>
      <name val="Arial"/>
      <family val="2"/>
    </font>
    <font>
      <b/>
      <i/>
      <sz val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2" borderId="0" applyNumberFormat="0" applyBorder="0" applyAlignment="0" applyProtection="0"/>
    <xf numFmtId="0" fontId="39" fillId="3" borderId="1" applyNumberFormat="0" applyAlignment="0" applyProtection="0"/>
    <xf numFmtId="0" fontId="40" fillId="9" borderId="2" applyNumberFormat="0" applyAlignment="0" applyProtection="0"/>
    <xf numFmtId="0" fontId="4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4" borderId="7" applyNumberFormat="0" applyAlignment="0" applyProtection="0"/>
    <xf numFmtId="0" fontId="47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1" fillId="0" borderId="0">
      <alignment/>
      <protection/>
    </xf>
    <xf numFmtId="0" fontId="49" fillId="1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7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 applyAlignment="1">
      <alignment/>
    </xf>
    <xf numFmtId="0" fontId="21" fillId="0" borderId="1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4" borderId="10" xfId="52" applyFont="1" applyFill="1" applyBorder="1" applyAlignment="1">
      <alignment horizontal="left" vertical="top" wrapText="1"/>
      <protection/>
    </xf>
    <xf numFmtId="0" fontId="26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wrapText="1"/>
    </xf>
    <xf numFmtId="0" fontId="2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 applyAlignment="1">
      <alignment/>
    </xf>
    <xf numFmtId="0" fontId="2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wrapText="1"/>
      <protection locked="0"/>
    </xf>
    <xf numFmtId="49" fontId="34" fillId="0" borderId="10" xfId="0" applyNumberFormat="1" applyFont="1" applyBorder="1" applyAlignment="1" applyProtection="1">
      <alignment horizontal="center" vertical="center" wrapText="1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26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1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 horizontal="left" vertical="center" wrapText="1"/>
    </xf>
    <xf numFmtId="0" fontId="31" fillId="0" borderId="0" xfId="0" applyFont="1" applyAlignment="1">
      <alignment/>
    </xf>
    <xf numFmtId="0" fontId="2" fillId="0" borderId="10" xfId="0" applyFont="1" applyBorder="1" applyAlignment="1">
      <alignment horizontal="right" wrapText="1"/>
    </xf>
    <xf numFmtId="0" fontId="32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1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4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>
      <alignment horizontal="left" wrapText="1"/>
    </xf>
    <xf numFmtId="0" fontId="30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justify" wrapText="1"/>
    </xf>
    <xf numFmtId="0" fontId="28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49" fontId="27" fillId="18" borderId="10" xfId="0" applyNumberFormat="1" applyFont="1" applyFill="1" applyBorder="1" applyAlignment="1">
      <alignment horizontal="left" vertical="center" wrapText="1"/>
    </xf>
    <xf numFmtId="0" fontId="27" fillId="18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justify" vertical="top" wrapText="1"/>
    </xf>
    <xf numFmtId="0" fontId="27" fillId="0" borderId="10" xfId="0" applyFont="1" applyBorder="1" applyAlignment="1">
      <alignment/>
    </xf>
    <xf numFmtId="0" fontId="29" fillId="0" borderId="10" xfId="0" applyFont="1" applyBorder="1" applyAlignment="1">
      <alignment vertical="center"/>
    </xf>
    <xf numFmtId="49" fontId="28" fillId="18" borderId="13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49" fontId="37" fillId="0" borderId="12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8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10" borderId="15" xfId="0" applyFont="1" applyFill="1" applyBorder="1" applyAlignment="1">
      <alignment horizontal="center" wrapText="1"/>
    </xf>
    <xf numFmtId="0" fontId="21" fillId="10" borderId="10" xfId="0" applyNumberFormat="1" applyFont="1" applyFill="1" applyBorder="1" applyAlignment="1">
      <alignment horizontal="center"/>
    </xf>
    <xf numFmtId="0" fontId="21" fillId="10" borderId="15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10" borderId="15" xfId="0" applyFont="1" applyFill="1" applyBorder="1" applyAlignment="1">
      <alignment horizontal="center"/>
    </xf>
    <xf numFmtId="49" fontId="21" fillId="1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10" borderId="15" xfId="0" applyFont="1" applyFill="1" applyBorder="1" applyAlignment="1">
      <alignment horizontal="center"/>
    </xf>
    <xf numFmtId="49" fontId="2" fillId="1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4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left"/>
      <protection locked="0"/>
    </xf>
    <xf numFmtId="0" fontId="54" fillId="0" borderId="0" xfId="0" applyFont="1" applyAlignment="1" applyProtection="1">
      <alignment horizontal="left"/>
      <protection locked="0"/>
    </xf>
    <xf numFmtId="0" fontId="54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 horizont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left" vertical="center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58" fillId="10" borderId="10" xfId="0" applyFont="1" applyFill="1" applyBorder="1" applyAlignment="1" applyProtection="1">
      <alignment/>
      <protection/>
    </xf>
    <xf numFmtId="0" fontId="56" fillId="10" borderId="10" xfId="0" applyFont="1" applyFill="1" applyBorder="1" applyAlignment="1" applyProtection="1">
      <alignment horizontal="center" wrapText="1"/>
      <protection/>
    </xf>
    <xf numFmtId="0" fontId="59" fillId="10" borderId="10" xfId="0" applyFont="1" applyFill="1" applyBorder="1" applyAlignment="1" applyProtection="1">
      <alignment horizontal="right"/>
      <protection/>
    </xf>
    <xf numFmtId="0" fontId="29" fillId="0" borderId="10" xfId="0" applyFont="1" applyBorder="1" applyAlignment="1" applyProtection="1">
      <alignment wrapText="1"/>
      <protection/>
    </xf>
    <xf numFmtId="0" fontId="56" fillId="0" borderId="10" xfId="0" applyFont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right"/>
      <protection locked="0"/>
    </xf>
    <xf numFmtId="0" fontId="29" fillId="0" borderId="10" xfId="0" applyNumberFormat="1" applyFont="1" applyBorder="1" applyAlignment="1" applyProtection="1">
      <alignment wrapText="1"/>
      <protection/>
    </xf>
    <xf numFmtId="0" fontId="29" fillId="0" borderId="10" xfId="0" applyFont="1" applyBorder="1" applyAlignment="1" applyProtection="1">
      <alignment wrapText="1"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9" fillId="10" borderId="10" xfId="0" applyFont="1" applyFill="1" applyBorder="1" applyAlignment="1" applyProtection="1">
      <alignment wrapText="1"/>
      <protection/>
    </xf>
    <xf numFmtId="0" fontId="56" fillId="10" borderId="10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wrapText="1"/>
      <protection/>
    </xf>
    <xf numFmtId="0" fontId="56" fillId="0" borderId="10" xfId="0" applyFont="1" applyFill="1" applyBorder="1" applyAlignment="1" applyProtection="1">
      <alignment horizontal="center"/>
      <protection/>
    </xf>
    <xf numFmtId="0" fontId="29" fillId="0" borderId="10" xfId="0" applyFont="1" applyFill="1" applyBorder="1" applyAlignment="1" applyProtection="1">
      <alignment horizontal="right"/>
      <protection/>
    </xf>
    <xf numFmtId="49" fontId="55" fillId="0" borderId="10" xfId="0" applyNumberFormat="1" applyFont="1" applyBorder="1" applyAlignment="1" applyProtection="1">
      <alignment wrapText="1"/>
      <protection/>
    </xf>
    <xf numFmtId="0" fontId="29" fillId="0" borderId="10" xfId="0" applyFont="1" applyBorder="1" applyAlignment="1" applyProtection="1">
      <alignment/>
      <protection/>
    </xf>
    <xf numFmtId="0" fontId="56" fillId="0" borderId="10" xfId="0" applyFont="1" applyBorder="1" applyAlignment="1" applyProtection="1">
      <alignment horizontal="center" wrapText="1"/>
      <protection/>
    </xf>
    <xf numFmtId="0" fontId="29" fillId="0" borderId="10" xfId="0" applyFont="1" applyBorder="1" applyAlignment="1" applyProtection="1">
      <alignment horizontal="center" wrapText="1"/>
      <protection locked="0"/>
    </xf>
    <xf numFmtId="0" fontId="29" fillId="0" borderId="10" xfId="0" applyFont="1" applyBorder="1" applyAlignment="1" applyProtection="1">
      <alignment horizontal="justify" vertical="top" wrapText="1"/>
      <protection/>
    </xf>
    <xf numFmtId="0" fontId="60" fillId="10" borderId="10" xfId="0" applyFont="1" applyFill="1" applyBorder="1" applyAlignment="1" applyProtection="1">
      <alignment horizontal="center"/>
      <protection/>
    </xf>
    <xf numFmtId="0" fontId="54" fillId="0" borderId="0" xfId="0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0" fontId="29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8" fillId="7" borderId="10" xfId="52" applyFont="1" applyFill="1" applyBorder="1" applyAlignment="1">
      <alignment horizontal="left" vertical="top" wrapText="1"/>
      <protection/>
    </xf>
    <xf numFmtId="0" fontId="8" fillId="7" borderId="12" xfId="0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center" wrapText="1"/>
    </xf>
    <xf numFmtId="1" fontId="14" fillId="7" borderId="10" xfId="0" applyNumberFormat="1" applyFont="1" applyFill="1" applyBorder="1" applyAlignment="1">
      <alignment horizontal="center" wrapText="1"/>
    </xf>
    <xf numFmtId="0" fontId="23" fillId="7" borderId="10" xfId="0" applyFont="1" applyFill="1" applyBorder="1" applyAlignment="1">
      <alignment horizontal="center" wrapText="1"/>
    </xf>
    <xf numFmtId="0" fontId="23" fillId="7" borderId="11" xfId="0" applyFont="1" applyFill="1" applyBorder="1" applyAlignment="1" applyProtection="1">
      <alignment horizontal="right"/>
      <protection locked="0"/>
    </xf>
    <xf numFmtId="0" fontId="8" fillId="7" borderId="10" xfId="0" applyFont="1" applyFill="1" applyBorder="1" applyAlignment="1">
      <alignment wrapText="1"/>
    </xf>
    <xf numFmtId="0" fontId="21" fillId="7" borderId="12" xfId="0" applyFont="1" applyFill="1" applyBorder="1" applyAlignment="1">
      <alignment horizontal="center" wrapText="1"/>
    </xf>
    <xf numFmtId="0" fontId="21" fillId="7" borderId="10" xfId="0" applyFont="1" applyFill="1" applyBorder="1" applyAlignment="1">
      <alignment horizontal="center" wrapText="1"/>
    </xf>
    <xf numFmtId="0" fontId="15" fillId="7" borderId="10" xfId="0" applyFont="1" applyFill="1" applyBorder="1" applyAlignment="1">
      <alignment horizontal="left" wrapText="1"/>
    </xf>
    <xf numFmtId="0" fontId="19" fillId="7" borderId="11" xfId="0" applyFont="1" applyFill="1" applyBorder="1" applyAlignment="1" applyProtection="1">
      <alignment horizontal="right"/>
      <protection locked="0"/>
    </xf>
    <xf numFmtId="0" fontId="30" fillId="7" borderId="10" xfId="0" applyFont="1" applyFill="1" applyBorder="1" applyAlignment="1">
      <alignment horizontal="left" wrapText="1"/>
    </xf>
    <xf numFmtId="49" fontId="20" fillId="7" borderId="12" xfId="0" applyNumberFormat="1" applyFont="1" applyFill="1" applyBorder="1" applyAlignment="1" applyProtection="1">
      <alignment horizontal="center" vertical="center"/>
      <protection locked="0"/>
    </xf>
    <xf numFmtId="49" fontId="20" fillId="7" borderId="10" xfId="0" applyNumberFormat="1" applyFont="1" applyFill="1" applyBorder="1" applyAlignment="1" applyProtection="1">
      <alignment horizontal="center" vertical="center"/>
      <protection locked="0"/>
    </xf>
    <xf numFmtId="49" fontId="5" fillId="7" borderId="10" xfId="0" applyNumberFormat="1" applyFont="1" applyFill="1" applyBorder="1" applyAlignment="1" applyProtection="1">
      <alignment horizontal="center" vertical="center"/>
      <protection locked="0"/>
    </xf>
    <xf numFmtId="49" fontId="21" fillId="7" borderId="10" xfId="0" applyNumberFormat="1" applyFont="1" applyFill="1" applyBorder="1" applyAlignment="1">
      <alignment horizontal="left"/>
    </xf>
    <xf numFmtId="0" fontId="12" fillId="7" borderId="10" xfId="0" applyFont="1" applyFill="1" applyBorder="1" applyAlignment="1">
      <alignment/>
    </xf>
    <xf numFmtId="0" fontId="33" fillId="7" borderId="10" xfId="0" applyFont="1" applyFill="1" applyBorder="1" applyAlignment="1">
      <alignment horizontal="left" wrapText="1"/>
    </xf>
    <xf numFmtId="49" fontId="17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0" xfId="0" applyFont="1" applyFill="1" applyBorder="1" applyAlignment="1">
      <alignment wrapText="1"/>
    </xf>
    <xf numFmtId="0" fontId="33" fillId="7" borderId="10" xfId="0" applyFont="1" applyFill="1" applyBorder="1" applyAlignment="1">
      <alignment horizontal="justify" wrapText="1"/>
    </xf>
    <xf numFmtId="1" fontId="5" fillId="7" borderId="10" xfId="0" applyNumberFormat="1" applyFont="1" applyFill="1" applyBorder="1" applyAlignment="1">
      <alignment horizontal="center" wrapText="1"/>
    </xf>
    <xf numFmtId="0" fontId="21" fillId="7" borderId="10" xfId="0" applyFont="1" applyFill="1" applyBorder="1" applyAlignment="1">
      <alignment horizontal="left" wrapText="1"/>
    </xf>
    <xf numFmtId="49" fontId="21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7" borderId="10" xfId="0" applyNumberFormat="1" applyFont="1" applyFill="1" applyBorder="1" applyAlignment="1" applyProtection="1">
      <alignment horizontal="left"/>
      <protection locked="0"/>
    </xf>
    <xf numFmtId="0" fontId="12" fillId="7" borderId="10" xfId="0" applyFont="1" applyFill="1" applyBorder="1" applyAlignment="1" applyProtection="1">
      <alignment/>
      <protection locked="0"/>
    </xf>
    <xf numFmtId="0" fontId="20" fillId="7" borderId="10" xfId="0" applyFont="1" applyFill="1" applyBorder="1" applyAlignment="1">
      <alignment/>
    </xf>
    <xf numFmtId="0" fontId="36" fillId="7" borderId="10" xfId="0" applyFont="1" applyFill="1" applyBorder="1" applyAlignment="1">
      <alignment horizontal="left" vertical="center" wrapText="1"/>
    </xf>
    <xf numFmtId="49" fontId="5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7" borderId="10" xfId="0" applyNumberFormat="1" applyFont="1" applyFill="1" applyBorder="1" applyAlignment="1">
      <alignment horizontal="right"/>
    </xf>
    <xf numFmtId="0" fontId="12" fillId="7" borderId="10" xfId="0" applyFont="1" applyFill="1" applyBorder="1" applyAlignment="1" applyProtection="1">
      <alignment wrapText="1"/>
      <protection locked="0"/>
    </xf>
    <xf numFmtId="0" fontId="8" fillId="7" borderId="10" xfId="0" applyFont="1" applyFill="1" applyBorder="1" applyAlignment="1">
      <alignment horizontal="left" vertical="center" wrapText="1"/>
    </xf>
    <xf numFmtId="1" fontId="8" fillId="7" borderId="10" xfId="0" applyNumberFormat="1" applyFont="1" applyFill="1" applyBorder="1" applyAlignment="1">
      <alignment horizontal="center" wrapText="1"/>
    </xf>
    <xf numFmtId="0" fontId="8" fillId="7" borderId="10" xfId="0" applyFont="1" applyFill="1" applyBorder="1" applyAlignment="1" applyProtection="1">
      <alignment wrapText="1"/>
      <protection locked="0"/>
    </xf>
    <xf numFmtId="1" fontId="23" fillId="7" borderId="10" xfId="0" applyNumberFormat="1" applyFont="1" applyFill="1" applyBorder="1" applyAlignment="1">
      <alignment horizontal="center" wrapText="1"/>
    </xf>
    <xf numFmtId="0" fontId="8" fillId="7" borderId="10" xfId="0" applyFont="1" applyFill="1" applyBorder="1" applyAlignment="1">
      <alignment horizontal="justify" vertical="top" wrapText="1"/>
    </xf>
    <xf numFmtId="49" fontId="21" fillId="7" borderId="10" xfId="0" applyNumberFormat="1" applyFont="1" applyFill="1" applyBorder="1" applyAlignment="1" applyProtection="1">
      <alignment horizontal="right"/>
      <protection locked="0"/>
    </xf>
    <xf numFmtId="49" fontId="8" fillId="7" borderId="12" xfId="0" applyNumberFormat="1" applyFont="1" applyFill="1" applyBorder="1" applyAlignment="1" applyProtection="1">
      <alignment horizontal="center" vertical="center"/>
      <protection locked="0"/>
    </xf>
    <xf numFmtId="49" fontId="8" fillId="7" borderId="10" xfId="0" applyNumberFormat="1" applyFont="1" applyFill="1" applyBorder="1" applyAlignment="1" applyProtection="1">
      <alignment horizontal="center" vertical="center"/>
      <protection locked="0"/>
    </xf>
    <xf numFmtId="49" fontId="8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7" borderId="10" xfId="0" applyFont="1" applyFill="1" applyBorder="1" applyAlignment="1">
      <alignment horizontal="left"/>
    </xf>
    <xf numFmtId="0" fontId="8" fillId="7" borderId="10" xfId="0" applyFont="1" applyFill="1" applyBorder="1" applyAlignment="1">
      <alignment/>
    </xf>
    <xf numFmtId="0" fontId="8" fillId="7" borderId="10" xfId="0" applyFont="1" applyFill="1" applyBorder="1" applyAlignment="1">
      <alignment/>
    </xf>
    <xf numFmtId="0" fontId="33" fillId="7" borderId="10" xfId="0" applyFont="1" applyFill="1" applyBorder="1" applyAlignment="1">
      <alignment horizontal="justify" vertical="top" wrapText="1"/>
    </xf>
    <xf numFmtId="49" fontId="17" fillId="7" borderId="12" xfId="0" applyNumberFormat="1" applyFont="1" applyFill="1" applyBorder="1" applyAlignment="1" applyProtection="1">
      <alignment horizontal="center" vertical="center"/>
      <protection locked="0"/>
    </xf>
    <xf numFmtId="49" fontId="17" fillId="7" borderId="10" xfId="0" applyNumberFormat="1" applyFont="1" applyFill="1" applyBorder="1" applyAlignment="1" applyProtection="1">
      <alignment horizontal="center" vertical="center"/>
      <protection locked="0"/>
    </xf>
    <xf numFmtId="0" fontId="30" fillId="7" borderId="10" xfId="0" applyFont="1" applyFill="1" applyBorder="1" applyAlignment="1">
      <alignment/>
    </xf>
    <xf numFmtId="0" fontId="30" fillId="7" borderId="10" xfId="0" applyFont="1" applyFill="1" applyBorder="1" applyAlignment="1">
      <alignment wrapText="1"/>
    </xf>
    <xf numFmtId="49" fontId="20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7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7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11" xfId="0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23" fillId="0" borderId="20" xfId="0" applyFont="1" applyBorder="1" applyAlignment="1" applyProtection="1">
      <alignment horizontal="right"/>
      <protection locked="0"/>
    </xf>
    <xf numFmtId="0" fontId="19" fillId="0" borderId="20" xfId="0" applyFont="1" applyBorder="1" applyAlignment="1" applyProtection="1">
      <alignment horizontal="right"/>
      <protection locked="0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 applyProtection="1">
      <alignment wrapText="1"/>
      <protection locked="0"/>
    </xf>
    <xf numFmtId="0" fontId="8" fillId="0" borderId="15" xfId="0" applyFont="1" applyFill="1" applyBorder="1" applyAlignment="1" applyProtection="1">
      <alignment wrapText="1"/>
      <protection locked="0"/>
    </xf>
    <xf numFmtId="0" fontId="8" fillId="0" borderId="15" xfId="0" applyFont="1" applyFill="1" applyBorder="1" applyAlignment="1">
      <alignment/>
    </xf>
    <xf numFmtId="0" fontId="23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>
      <alignment/>
    </xf>
    <xf numFmtId="0" fontId="19" fillId="0" borderId="0" xfId="0" applyFont="1" applyBorder="1" applyAlignment="1" applyProtection="1">
      <alignment horizontal="right"/>
      <protection locked="0"/>
    </xf>
    <xf numFmtId="0" fontId="12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9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8" fillId="0" borderId="20" xfId="0" applyFont="1" applyBorder="1" applyAlignment="1" applyProtection="1">
      <alignment horizontal="right"/>
      <protection locked="0"/>
    </xf>
    <xf numFmtId="0" fontId="13" fillId="0" borderId="20" xfId="0" applyFont="1" applyFill="1" applyBorder="1" applyAlignment="1" applyProtection="1">
      <alignment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26" fillId="0" borderId="15" xfId="0" applyFont="1" applyFill="1" applyBorder="1" applyAlignment="1" applyProtection="1">
      <alignment wrapText="1"/>
      <protection locked="0"/>
    </xf>
    <xf numFmtId="0" fontId="13" fillId="0" borderId="15" xfId="0" applyFont="1" applyFill="1" applyBorder="1" applyAlignment="1" applyProtection="1">
      <alignment/>
      <protection locked="0"/>
    </xf>
    <xf numFmtId="0" fontId="13" fillId="0" borderId="15" xfId="0" applyFont="1" applyFill="1" applyBorder="1" applyAlignment="1">
      <alignment/>
    </xf>
    <xf numFmtId="0" fontId="23" fillId="0" borderId="10" xfId="0" applyFont="1" applyBorder="1" applyAlignment="1" applyProtection="1">
      <alignment horizontal="right"/>
      <protection locked="0"/>
    </xf>
    <xf numFmtId="0" fontId="19" fillId="0" borderId="1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left"/>
      <protection locked="0"/>
    </xf>
    <xf numFmtId="0" fontId="36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7" borderId="15" xfId="0" applyFont="1" applyFill="1" applyBorder="1" applyAlignment="1">
      <alignment horizontal="right"/>
    </xf>
    <xf numFmtId="0" fontId="12" fillId="7" borderId="14" xfId="0" applyFont="1" applyFill="1" applyBorder="1" applyAlignment="1">
      <alignment horizontal="right"/>
    </xf>
    <xf numFmtId="0" fontId="12" fillId="7" borderId="12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zoomScalePageLayoutView="0" workbookViewId="0" topLeftCell="A1">
      <selection activeCell="A59" sqref="A59"/>
    </sheetView>
  </sheetViews>
  <sheetFormatPr defaultColWidth="9.00390625" defaultRowHeight="12.75"/>
  <cols>
    <col min="1" max="1" width="61.2539062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9.375" style="32" customWidth="1"/>
  </cols>
  <sheetData>
    <row r="1" spans="2:7" s="10" customFormat="1" ht="16.5" customHeight="1">
      <c r="B1" s="187"/>
      <c r="C1" s="187"/>
      <c r="D1" s="187"/>
      <c r="E1" s="187"/>
      <c r="F1" s="307" t="s">
        <v>7</v>
      </c>
      <c r="G1" s="307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2:7" s="10" customFormat="1" ht="9.75" customHeight="1">
      <c r="B3" s="189"/>
      <c r="C3" s="189"/>
      <c r="D3" s="189"/>
      <c r="E3" s="308" t="s">
        <v>71</v>
      </c>
      <c r="F3" s="308"/>
      <c r="G3" s="308"/>
    </row>
    <row r="4" spans="1:7" s="10" customFormat="1" ht="27" customHeight="1" thickBot="1">
      <c r="A4" s="187"/>
      <c r="B4" s="187"/>
      <c r="C4" s="187"/>
      <c r="D4" s="187"/>
      <c r="E4" s="188"/>
      <c r="F4" s="188"/>
      <c r="G4" s="188"/>
    </row>
    <row r="5" spans="2:7" s="10" customFormat="1" ht="7.5" customHeight="1">
      <c r="B5" s="189"/>
      <c r="C5" s="189"/>
      <c r="D5" s="189"/>
      <c r="E5" s="308" t="s">
        <v>291</v>
      </c>
      <c r="F5" s="308"/>
      <c r="G5" s="308"/>
    </row>
    <row r="6" spans="2:7" s="10" customFormat="1" ht="15" customHeight="1">
      <c r="B6" s="187"/>
      <c r="C6" s="187"/>
      <c r="D6" s="187"/>
      <c r="E6" s="307" t="s">
        <v>292</v>
      </c>
      <c r="F6" s="307"/>
      <c r="G6" s="307"/>
    </row>
    <row r="7" spans="1:7" s="10" customFormat="1" ht="12.75">
      <c r="A7" s="307"/>
      <c r="B7" s="307"/>
      <c r="C7" s="307"/>
      <c r="D7" s="307"/>
      <c r="E7" s="307"/>
      <c r="F7" s="307"/>
      <c r="G7" s="307"/>
    </row>
    <row r="8" spans="1:7" s="10" customFormat="1" ht="12.75">
      <c r="A8" s="307" t="s">
        <v>92</v>
      </c>
      <c r="B8" s="307"/>
      <c r="C8" s="307"/>
      <c r="D8" s="307"/>
      <c r="E8" s="307"/>
      <c r="F8" s="307"/>
      <c r="G8" s="307"/>
    </row>
    <row r="9" spans="1:7" ht="12" customHeight="1">
      <c r="A9" s="2"/>
      <c r="B9" s="2"/>
      <c r="C9" s="2"/>
      <c r="D9" s="2"/>
      <c r="E9" s="23"/>
      <c r="G9" s="29"/>
    </row>
    <row r="10" spans="1:7" ht="4.5" customHeight="1" hidden="1">
      <c r="A10" s="2"/>
      <c r="B10" s="2"/>
      <c r="C10" s="2"/>
      <c r="D10" s="2"/>
      <c r="E10" s="23"/>
      <c r="G10" s="29"/>
    </row>
    <row r="11" spans="1:7" s="6" customFormat="1" ht="12.75" customHeight="1">
      <c r="A11" s="300"/>
      <c r="B11" s="297" t="s">
        <v>82</v>
      </c>
      <c r="C11" s="298"/>
      <c r="D11" s="298"/>
      <c r="E11" s="298"/>
      <c r="F11" s="299"/>
      <c r="G11" s="302" t="s">
        <v>74</v>
      </c>
    </row>
    <row r="12" spans="1:7" s="6" customFormat="1" ht="22.5">
      <c r="A12" s="301"/>
      <c r="B12" s="128" t="s">
        <v>293</v>
      </c>
      <c r="C12" s="128" t="s">
        <v>297</v>
      </c>
      <c r="D12" s="128" t="s">
        <v>294</v>
      </c>
      <c r="E12" s="190" t="s">
        <v>295</v>
      </c>
      <c r="F12" s="191" t="s">
        <v>298</v>
      </c>
      <c r="G12" s="303"/>
    </row>
    <row r="13" spans="1:7" s="38" customFormat="1" ht="15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296</v>
      </c>
      <c r="G19" s="14"/>
    </row>
    <row r="20" spans="1:7" s="34" customFormat="1" ht="15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 ht="15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 ht="15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 ht="15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 ht="15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 ht="15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 ht="15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 ht="15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300</v>
      </c>
      <c r="B36" s="93"/>
      <c r="C36" s="11"/>
      <c r="D36" s="11"/>
      <c r="E36" s="19" t="s">
        <v>301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 ht="15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 ht="15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 ht="15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 ht="15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 ht="15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 ht="15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 ht="15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 ht="15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 ht="15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 ht="15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 ht="15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 ht="15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 ht="15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 ht="15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 ht="15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 ht="15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 ht="15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 ht="15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 ht="15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 ht="15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 ht="15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 ht="15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 ht="15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 ht="15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 ht="15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 ht="15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 ht="15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 ht="15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 ht="15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 ht="15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 ht="15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 ht="15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 ht="15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 ht="15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 ht="15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 ht="15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304" t="s">
        <v>70</v>
      </c>
      <c r="B140" s="305"/>
      <c r="C140" s="305"/>
      <c r="D140" s="305"/>
      <c r="E140" s="305"/>
      <c r="F140" s="306"/>
      <c r="G140" s="193">
        <f>SUM(G138,G137,G131,G129,G127,G124,G122,G119,G114,G112,G110,G108,G61,G56,G40,G38,G36,G28,G26,G24,G16,G13)</f>
        <v>0</v>
      </c>
    </row>
    <row r="141" ht="14.25" customHeight="1"/>
    <row r="142" spans="1:7" ht="21" customHeight="1">
      <c r="A142" s="296" t="s">
        <v>178</v>
      </c>
      <c r="B142" s="296"/>
      <c r="C142" s="296"/>
      <c r="D142" s="296"/>
      <c r="E142" s="296"/>
      <c r="F142" s="296"/>
      <c r="G142" s="296"/>
    </row>
    <row r="143" spans="1:7" ht="12.75">
      <c r="A143" s="295" t="s">
        <v>126</v>
      </c>
      <c r="B143" s="295"/>
      <c r="C143" s="295"/>
      <c r="D143" s="295"/>
      <c r="E143" s="295"/>
      <c r="F143" s="295"/>
      <c r="G143" s="295"/>
    </row>
  </sheetData>
  <sheetProtection/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rintOptions/>
  <pageMargins left="0.7874015748031497" right="0.3937007874015748" top="0.3937007874015748" bottom="0.3937007874015748" header="0.3937007874015748" footer="0.3937007874015748"/>
  <pageSetup fitToHeight="4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zoomScalePageLayoutView="0" workbookViewId="0" topLeftCell="A92">
      <selection activeCell="H77" sqref="H77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2" spans="2:6" ht="15">
      <c r="B2" s="335" t="s">
        <v>310</v>
      </c>
      <c r="C2" s="335"/>
      <c r="D2" s="335"/>
      <c r="E2" s="335"/>
      <c r="F2" s="335"/>
    </row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305</v>
      </c>
      <c r="C55" s="37" t="s">
        <v>304</v>
      </c>
      <c r="D55" s="37" t="s">
        <v>311</v>
      </c>
      <c r="E55" s="19" t="s">
        <v>80</v>
      </c>
      <c r="F55" s="67"/>
      <c r="G55" s="8">
        <f>SUM(G56,G58,G65,G68,G74,G86,G93)</f>
        <v>73000</v>
      </c>
      <c r="H55" s="8">
        <f>SUM(H56,H58,H65,H68,H74,H86,H93)</f>
        <v>71690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73000</v>
      </c>
      <c r="H74" s="65">
        <f>SUM(H75:H85)</f>
        <v>71690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73000</v>
      </c>
      <c r="H75" s="199">
        <v>71690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73000</v>
      </c>
      <c r="H134" s="9">
        <f>SUM(H132,H131,H125,H123,H121,H118,H116,H113,H108,H106,H104,H102,H55,H50,H34,H32,H30,H22,H20,H18,H10,H7)</f>
        <v>71690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9">
    <mergeCell ref="A137:G137"/>
    <mergeCell ref="A136:G136"/>
    <mergeCell ref="H5:H6"/>
    <mergeCell ref="A134:F134"/>
    <mergeCell ref="B2:F2"/>
    <mergeCell ref="I5:I6"/>
    <mergeCell ref="B5:F5"/>
    <mergeCell ref="A5:A6"/>
    <mergeCell ref="G5:G6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zoomScalePageLayoutView="0" workbookViewId="0" topLeftCell="A122">
      <selection activeCell="H100" sqref="H10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11.125" style="32" customWidth="1"/>
    <col min="8" max="8" width="14.00390625" style="0" customWidth="1"/>
    <col min="9" max="9" width="8.625" style="0" hidden="1" customWidth="1"/>
  </cols>
  <sheetData>
    <row r="2" ht="15">
      <c r="B2" s="3" t="s">
        <v>312</v>
      </c>
    </row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313</v>
      </c>
      <c r="C55" s="37" t="s">
        <v>314</v>
      </c>
      <c r="D55" s="37" t="s">
        <v>315</v>
      </c>
      <c r="E55" s="19" t="s">
        <v>80</v>
      </c>
      <c r="F55" s="67"/>
      <c r="G55" s="8">
        <f>SUM(G56,G58,G65,G68,G74,G86,G93)</f>
        <v>1346000</v>
      </c>
      <c r="H55" s="8">
        <f>H68+H74+H93</f>
        <v>1313549.54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40000</v>
      </c>
      <c r="H68" s="65">
        <f>SUM(H69:H73)</f>
        <v>28669.54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>
        <v>40000</v>
      </c>
      <c r="H69" s="202">
        <v>28669.54</v>
      </c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1096000</v>
      </c>
      <c r="H74" s="65">
        <f>H75+H81</f>
        <v>1084887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896000</v>
      </c>
      <c r="H75" s="199">
        <v>889917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>
        <v>200000</v>
      </c>
      <c r="H81" s="202">
        <v>194970</v>
      </c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210000</v>
      </c>
      <c r="H93" s="9">
        <f>SUM(H94:H101)</f>
        <v>199993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150000</v>
      </c>
      <c r="H99" s="202">
        <v>149993</v>
      </c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60000</v>
      </c>
      <c r="H101" s="202">
        <v>50000</v>
      </c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1346000</v>
      </c>
      <c r="H134" s="9">
        <f>SUM(H132,H131,H125,H123,H121,H118,H116,H113,H108,H106,H104,H102,H55,H50,H34,H32,H30,H22,H20,H18,H10,H7)</f>
        <v>1313549.54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0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zoomScalePageLayoutView="0" workbookViewId="0" topLeftCell="A122">
      <selection activeCell="H61" sqref="H61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12.25390625" style="32" customWidth="1"/>
    <col min="8" max="8" width="10.75390625" style="0" customWidth="1"/>
    <col min="9" max="9" width="0.12890625" style="0" customWidth="1"/>
  </cols>
  <sheetData>
    <row r="2" ht="15">
      <c r="B2" s="3" t="s">
        <v>316</v>
      </c>
    </row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313</v>
      </c>
      <c r="C55" s="37" t="s">
        <v>314</v>
      </c>
      <c r="D55" s="37" t="s">
        <v>317</v>
      </c>
      <c r="E55" s="19" t="s">
        <v>80</v>
      </c>
      <c r="F55" s="67"/>
      <c r="G55" s="8">
        <f>SUM(G56,G58,G65,G68,G74,G86,G93)</f>
        <v>354000</v>
      </c>
      <c r="H55" s="8">
        <f>SUM(H56,H58,H65,H68,H74,H86,H93)</f>
        <v>338411.85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354000</v>
      </c>
      <c r="H58" s="65">
        <f>SUM(H59:H64)</f>
        <v>338411.85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354000</v>
      </c>
      <c r="H60" s="202">
        <v>338411.85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354000</v>
      </c>
      <c r="H134" s="9">
        <f>SUM(H132,H131,H125,H123,H121,H118,H116,H113,H108,H106,H104,H102,H55,H50,H34,H32,H30,H22,H20,H18,H10,H7)</f>
        <v>338411.85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69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24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zoomScalePageLayoutView="0" workbookViewId="0" topLeftCell="A103">
      <selection activeCell="H106" sqref="H106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8" width="8.625" style="0" customWidth="1"/>
    <col min="9" max="9" width="0.12890625" style="0" customWidth="1"/>
  </cols>
  <sheetData>
    <row r="2" spans="1:8" ht="15" customHeight="1">
      <c r="A2" s="335" t="s">
        <v>318</v>
      </c>
      <c r="B2" s="335"/>
      <c r="C2" s="335"/>
      <c r="D2" s="335"/>
      <c r="E2" s="335"/>
      <c r="F2" s="335"/>
      <c r="G2" s="335"/>
      <c r="H2" s="335"/>
    </row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 t="s">
        <v>319</v>
      </c>
      <c r="C104" s="44" t="s">
        <v>314</v>
      </c>
      <c r="D104" s="44" t="s">
        <v>320</v>
      </c>
      <c r="E104" s="25" t="s">
        <v>83</v>
      </c>
      <c r="F104" s="67"/>
      <c r="G104" s="9">
        <v>50000</v>
      </c>
      <c r="H104" s="9">
        <f>SUM(H105)</f>
        <v>50000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>
        <v>50000</v>
      </c>
      <c r="H105" s="202">
        <v>50000</v>
      </c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50000</v>
      </c>
      <c r="H134" s="9">
        <f>SUM(H132,H131,H125,H123,H121,H118,H116,H113,H108,H106,H104,H102,H55,H50,H34,H32,H30,H22,H20,H18,H10,H7)</f>
        <v>50000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9">
    <mergeCell ref="I5:I6"/>
    <mergeCell ref="B5:F5"/>
    <mergeCell ref="A5:A6"/>
    <mergeCell ref="G5:G6"/>
    <mergeCell ref="A2:H2"/>
    <mergeCell ref="A137:G137"/>
    <mergeCell ref="A136:G136"/>
    <mergeCell ref="H5:H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65"/>
  <sheetViews>
    <sheetView tabSelected="1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3.875" style="0" customWidth="1"/>
    <col min="2" max="2" width="7.125" style="0" customWidth="1"/>
    <col min="3" max="3" width="19.875" style="0" customWidth="1"/>
    <col min="4" max="4" width="16.375" style="0" customWidth="1"/>
    <col min="5" max="5" width="24.625" style="0" customWidth="1"/>
    <col min="6" max="6" width="17.25390625" style="0" customWidth="1"/>
    <col min="7" max="7" width="15.00390625" style="0" customWidth="1"/>
  </cols>
  <sheetData>
    <row r="1" s="126" customFormat="1" ht="11.25"/>
    <row r="2" spans="1:7" s="126" customFormat="1" ht="12.75">
      <c r="A2" s="311" t="s">
        <v>196</v>
      </c>
      <c r="B2" s="311"/>
      <c r="C2" s="311"/>
      <c r="D2" s="311"/>
      <c r="E2" s="311"/>
      <c r="F2" s="311"/>
      <c r="G2" s="311"/>
    </row>
    <row r="3" spans="1:7" s="130" customFormat="1" ht="42" customHeight="1">
      <c r="A3" s="316" t="s">
        <v>197</v>
      </c>
      <c r="B3" s="314" t="s">
        <v>198</v>
      </c>
      <c r="C3" s="312" t="s">
        <v>199</v>
      </c>
      <c r="D3" s="312" t="s">
        <v>200</v>
      </c>
      <c r="E3" s="127"/>
      <c r="F3" s="128"/>
      <c r="G3" s="129"/>
    </row>
    <row r="4" spans="1:7" s="130" customFormat="1" ht="42" customHeight="1">
      <c r="A4" s="317"/>
      <c r="B4" s="315"/>
      <c r="C4" s="313"/>
      <c r="D4" s="313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608000</v>
      </c>
      <c r="E6" s="138">
        <f>E8+E11</f>
        <v>408783.93999999994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608000</v>
      </c>
      <c r="E8" s="138">
        <f>E9+E10</f>
        <v>408783.93999999994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-3183000</v>
      </c>
      <c r="E9" s="141">
        <v>-3284744.98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3791000</v>
      </c>
      <c r="E10" s="141">
        <v>3693528.92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7" s="126" customFormat="1" ht="11.25">
      <c r="A18" s="150" t="s">
        <v>226</v>
      </c>
      <c r="B18" s="140"/>
      <c r="C18" s="140"/>
      <c r="D18" s="141">
        <f>Доходы!C13-D8</f>
        <v>-608000</v>
      </c>
      <c r="E18" s="141">
        <f>Доходы!D13-E8</f>
        <v>475246.7100000001</v>
      </c>
      <c r="F18" s="141">
        <f>Доходы!E13-F8</f>
        <v>0</v>
      </c>
      <c r="G18" s="141">
        <f>Доходы!F13-G8</f>
        <v>0</v>
      </c>
    </row>
    <row r="21" spans="1:3" s="152" customFormat="1" ht="12.75">
      <c r="A21" s="151" t="s">
        <v>227</v>
      </c>
      <c r="B21" s="309"/>
      <c r="C21" s="309"/>
    </row>
    <row r="22" spans="1:17" ht="12.75">
      <c r="A22" s="153" t="s">
        <v>228</v>
      </c>
      <c r="B22" s="310" t="s">
        <v>229</v>
      </c>
      <c r="C22" s="310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3" ht="12.75">
      <c r="A24" s="151" t="s">
        <v>230</v>
      </c>
      <c r="B24" s="309"/>
      <c r="C24" s="309"/>
    </row>
    <row r="25" spans="1:3" ht="12.75">
      <c r="A25" s="153" t="s">
        <v>231</v>
      </c>
      <c r="B25" s="310" t="s">
        <v>229</v>
      </c>
      <c r="C25" s="310"/>
    </row>
    <row r="42" spans="2:4" ht="12.75">
      <c r="B42" s="10"/>
      <c r="C42" s="10"/>
      <c r="D42" s="10"/>
    </row>
    <row r="44" spans="2:4" ht="12.75">
      <c r="B44" s="10"/>
      <c r="C44" s="10"/>
      <c r="D44" s="10"/>
    </row>
    <row r="46" spans="2:4" ht="12.75">
      <c r="B46" s="10"/>
      <c r="C46" s="10"/>
      <c r="D46" s="10"/>
    </row>
    <row r="48" spans="2:4" ht="12.75">
      <c r="B48" s="10"/>
      <c r="C48" s="10"/>
      <c r="D48" s="10"/>
    </row>
    <row r="51" spans="2:4" ht="12.75">
      <c r="B51" s="10"/>
      <c r="C51" s="10"/>
      <c r="D51" s="10"/>
    </row>
    <row r="54" spans="2:4" ht="12.75">
      <c r="B54" s="10"/>
      <c r="C54" s="10"/>
      <c r="D54" s="10"/>
    </row>
    <row r="59" spans="2:4" ht="12.75">
      <c r="B59" s="10"/>
      <c r="C59" s="10"/>
      <c r="D59" s="10"/>
    </row>
    <row r="62" spans="2:4" ht="12.75">
      <c r="B62" s="10"/>
      <c r="C62" s="10"/>
      <c r="D62" s="10"/>
    </row>
    <row r="65" spans="2:4" ht="12.75">
      <c r="B65" s="10"/>
      <c r="C65" s="10"/>
      <c r="D65" s="10"/>
    </row>
  </sheetData>
  <sheetProtection/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rintOptions/>
  <pageMargins left="0.7874015748031497" right="0.1968503937007874" top="0.3937007874015748" bottom="0.1968503937007874" header="0.2362204724409449" footer="0.15748031496062992"/>
  <pageSetup horizontalDpi="600" verticalDpi="600" orientation="landscape" paperSize="9" scale="82" r:id="rId1"/>
  <headerFooter alignWithMargins="0">
    <oddHeader>&amp;R &amp;F     &amp;A</oddHeader>
  </headerFooter>
  <colBreaks count="1" manualBreakCount="1">
    <brk id="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zoomScalePageLayoutView="0" workbookViewId="0" topLeftCell="A34">
      <selection activeCell="D21" sqref="D21"/>
    </sheetView>
  </sheetViews>
  <sheetFormatPr defaultColWidth="9.00390625" defaultRowHeight="12.75"/>
  <cols>
    <col min="1" max="1" width="76.00390625" style="185" customWidth="1"/>
    <col min="2" max="2" width="20.875" style="186" customWidth="1"/>
    <col min="3" max="3" width="14.875" style="186" customWidth="1"/>
    <col min="4" max="4" width="16.75390625" style="1" customWidth="1"/>
  </cols>
  <sheetData>
    <row r="1" spans="1:4" ht="12.75">
      <c r="A1" s="319" t="s">
        <v>235</v>
      </c>
      <c r="B1" s="319"/>
      <c r="C1" s="319"/>
      <c r="D1" s="319"/>
    </row>
    <row r="2" spans="1:4" ht="12.75">
      <c r="A2" s="320" t="s">
        <v>236</v>
      </c>
      <c r="B2" s="320"/>
      <c r="C2" s="320"/>
      <c r="D2" s="320"/>
    </row>
    <row r="3" spans="1:4" ht="12.75">
      <c r="A3" s="154"/>
      <c r="B3" s="154"/>
      <c r="C3" s="154"/>
      <c r="D3" s="154"/>
    </row>
    <row r="4" spans="1:4" ht="15.75">
      <c r="A4" s="154"/>
      <c r="B4" s="318" t="s">
        <v>321</v>
      </c>
      <c r="C4" s="318"/>
      <c r="D4" s="318"/>
    </row>
    <row r="5" spans="1:4" ht="14.25" customHeight="1">
      <c r="A5" s="155" t="s">
        <v>290</v>
      </c>
      <c r="B5" s="322" t="s">
        <v>302</v>
      </c>
      <c r="C5" s="322"/>
      <c r="D5" s="322"/>
    </row>
    <row r="6" spans="1:4" ht="12.75">
      <c r="A6" s="156" t="s">
        <v>237</v>
      </c>
      <c r="B6" s="320"/>
      <c r="C6" s="320"/>
      <c r="D6" s="320"/>
    </row>
    <row r="7" spans="1:4" ht="12.75">
      <c r="A7" s="156" t="s">
        <v>238</v>
      </c>
      <c r="B7" s="156"/>
      <c r="C7" s="156"/>
      <c r="D7" s="156"/>
    </row>
    <row r="8" spans="1:4" ht="12.75">
      <c r="A8" s="321" t="s">
        <v>239</v>
      </c>
      <c r="B8" s="321"/>
      <c r="C8" s="321"/>
      <c r="D8" s="321"/>
    </row>
    <row r="9" spans="1:4" ht="12.75">
      <c r="A9" s="320"/>
      <c r="B9" s="320"/>
      <c r="C9" s="320"/>
      <c r="D9" s="320"/>
    </row>
    <row r="10" spans="1:4" ht="18" customHeight="1">
      <c r="A10" s="318" t="s">
        <v>240</v>
      </c>
      <c r="B10" s="318"/>
      <c r="C10" s="318"/>
      <c r="D10" s="318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241</v>
      </c>
      <c r="C12" s="160" t="s">
        <v>242</v>
      </c>
      <c r="D12" s="160" t="s">
        <v>243</v>
      </c>
    </row>
    <row r="13" spans="1:4" ht="18" customHeight="1">
      <c r="A13" s="161" t="s">
        <v>244</v>
      </c>
      <c r="B13" s="162"/>
      <c r="C13" s="163"/>
      <c r="D13" s="163">
        <v>884030.65</v>
      </c>
    </row>
    <row r="14" spans="1:4" ht="22.5">
      <c r="A14" s="164" t="s">
        <v>245</v>
      </c>
      <c r="B14" s="165" t="s">
        <v>246</v>
      </c>
      <c r="C14" s="166">
        <f>IF(SUM(C15:C33)=0,"",SUM(C15:C33))</f>
        <v>2292000</v>
      </c>
      <c r="D14" s="166">
        <f>IF(SUM(D15:D33)=0,"",SUM(D15:D33))</f>
        <v>2434245.98</v>
      </c>
    </row>
    <row r="15" spans="1:4" ht="59.25" customHeight="1">
      <c r="A15" s="167" t="s">
        <v>247</v>
      </c>
      <c r="B15" s="168" t="s">
        <v>248</v>
      </c>
      <c r="C15" s="169">
        <v>810000</v>
      </c>
      <c r="D15" s="170">
        <v>822546.92</v>
      </c>
    </row>
    <row r="16" spans="1:4" ht="30.75" customHeight="1">
      <c r="A16" s="167" t="s">
        <v>249</v>
      </c>
      <c r="B16" s="168" t="s">
        <v>250</v>
      </c>
      <c r="C16" s="169">
        <v>41000</v>
      </c>
      <c r="D16" s="170">
        <v>59439.51</v>
      </c>
    </row>
    <row r="17" spans="1:4" ht="30">
      <c r="A17" s="167" t="s">
        <v>251</v>
      </c>
      <c r="B17" s="168" t="s">
        <v>252</v>
      </c>
      <c r="C17" s="169">
        <v>41000</v>
      </c>
      <c r="D17" s="170">
        <v>56176.11</v>
      </c>
    </row>
    <row r="18" spans="1:4" ht="30">
      <c r="A18" s="167" t="s">
        <v>253</v>
      </c>
      <c r="B18" s="168" t="s">
        <v>254</v>
      </c>
      <c r="C18" s="169">
        <v>100000</v>
      </c>
      <c r="D18" s="170">
        <v>152486.5</v>
      </c>
    </row>
    <row r="19" spans="1:4" ht="30">
      <c r="A19" s="167" t="s">
        <v>255</v>
      </c>
      <c r="B19" s="168" t="s">
        <v>256</v>
      </c>
      <c r="C19" s="169">
        <v>390000</v>
      </c>
      <c r="D19" s="170">
        <v>339753.93</v>
      </c>
    </row>
    <row r="20" spans="1:4" ht="45" customHeight="1">
      <c r="A20" s="167" t="s">
        <v>257</v>
      </c>
      <c r="B20" s="168" t="s">
        <v>258</v>
      </c>
      <c r="C20" s="169">
        <v>900000</v>
      </c>
      <c r="D20" s="170">
        <v>999943.01</v>
      </c>
    </row>
    <row r="21" spans="1:4" ht="60">
      <c r="A21" s="171" t="s">
        <v>259</v>
      </c>
      <c r="B21" s="168" t="s">
        <v>260</v>
      </c>
      <c r="C21" s="169"/>
      <c r="D21" s="170"/>
    </row>
    <row r="22" spans="1:4" ht="45">
      <c r="A22" s="167" t="s">
        <v>261</v>
      </c>
      <c r="B22" s="168" t="s">
        <v>262</v>
      </c>
      <c r="C22" s="169"/>
      <c r="D22" s="170"/>
    </row>
    <row r="23" spans="1:4" ht="30">
      <c r="A23" s="167" t="s">
        <v>263</v>
      </c>
      <c r="B23" s="168" t="s">
        <v>264</v>
      </c>
      <c r="C23" s="169"/>
      <c r="D23" s="170"/>
    </row>
    <row r="24" spans="1:4" ht="60">
      <c r="A24" s="171" t="s">
        <v>265</v>
      </c>
      <c r="B24" s="168" t="s">
        <v>266</v>
      </c>
      <c r="C24" s="169"/>
      <c r="D24" s="170"/>
    </row>
    <row r="25" spans="1:4" ht="47.25" customHeight="1">
      <c r="A25" s="167" t="s">
        <v>267</v>
      </c>
      <c r="B25" s="168" t="s">
        <v>268</v>
      </c>
      <c r="C25" s="169"/>
      <c r="D25" s="170"/>
    </row>
    <row r="26" spans="1:4" ht="15">
      <c r="A26" s="167" t="s">
        <v>269</v>
      </c>
      <c r="B26" s="168" t="s">
        <v>270</v>
      </c>
      <c r="C26" s="169"/>
      <c r="D26" s="170"/>
    </row>
    <row r="27" spans="1:4" ht="15">
      <c r="A27" s="167" t="s">
        <v>271</v>
      </c>
      <c r="B27" s="168" t="s">
        <v>272</v>
      </c>
      <c r="C27" s="169">
        <v>10000</v>
      </c>
      <c r="D27" s="170">
        <v>3900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273</v>
      </c>
      <c r="B34" s="175" t="s">
        <v>274</v>
      </c>
      <c r="C34" s="166">
        <f>IF(SUM(C35,C38:C44)=0,"",SUM(C35,C38:C44))</f>
        <v>891000</v>
      </c>
      <c r="D34" s="166">
        <f>IF(SUM(D35,D38:D44)=0,"",SUM(D35,D38:D44))</f>
        <v>850499</v>
      </c>
    </row>
    <row r="35" spans="1:4" ht="15">
      <c r="A35" s="176" t="s">
        <v>275</v>
      </c>
      <c r="B35" s="177" t="s">
        <v>276</v>
      </c>
      <c r="C35" s="178">
        <f>IF(SUM(C36:C37)=0,"",SUM(C36:C37))</f>
        <v>891000</v>
      </c>
      <c r="D35" s="178">
        <f>IF(SUM(D36:D37)=0,"",SUM(D36:D37))</f>
        <v>850499</v>
      </c>
    </row>
    <row r="36" spans="1:4" ht="15">
      <c r="A36" s="179" t="s">
        <v>277</v>
      </c>
      <c r="B36" s="173"/>
      <c r="C36" s="169">
        <v>369000</v>
      </c>
      <c r="D36" s="170">
        <v>328499</v>
      </c>
    </row>
    <row r="37" spans="1:4" ht="25.5" customHeight="1">
      <c r="A37" s="179" t="s">
        <v>278</v>
      </c>
      <c r="B37" s="173"/>
      <c r="C37" s="169">
        <v>522000</v>
      </c>
      <c r="D37" s="170">
        <v>522000</v>
      </c>
    </row>
    <row r="38" spans="1:4" ht="30">
      <c r="A38" s="167" t="s">
        <v>279</v>
      </c>
      <c r="B38" s="168" t="s">
        <v>280</v>
      </c>
      <c r="C38" s="169"/>
      <c r="D38" s="170"/>
    </row>
    <row r="39" spans="1:4" ht="23.25">
      <c r="A39" s="180" t="s">
        <v>281</v>
      </c>
      <c r="B39" s="181" t="s">
        <v>282</v>
      </c>
      <c r="C39" s="182"/>
      <c r="D39" s="170"/>
    </row>
    <row r="40" spans="1:4" ht="30">
      <c r="A40" s="167" t="s">
        <v>283</v>
      </c>
      <c r="B40" s="168" t="s">
        <v>284</v>
      </c>
      <c r="C40" s="169"/>
      <c r="D40" s="170"/>
    </row>
    <row r="41" spans="1:4" ht="15">
      <c r="A41" s="183" t="s">
        <v>285</v>
      </c>
      <c r="B41" s="168" t="s">
        <v>286</v>
      </c>
      <c r="C41" s="169"/>
      <c r="D41" s="170"/>
    </row>
    <row r="42" spans="1:4" ht="30">
      <c r="A42" s="167" t="s">
        <v>287</v>
      </c>
      <c r="B42" s="168" t="s">
        <v>288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289</v>
      </c>
      <c r="B45" s="184"/>
      <c r="C45" s="166">
        <f>SUM(C34,C14)</f>
        <v>3183000</v>
      </c>
      <c r="D45" s="166">
        <f>SUM(D34,D14)</f>
        <v>3284744.98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rintOptions/>
  <pageMargins left="0.7874015748031497" right="0.1968503937007874" top="0.3937007874015748" bottom="0.1968503937007874" header="0.2362204724409449" footer="0.15748031496062992"/>
  <pageSetup horizontalDpi="600" verticalDpi="600" orientation="portrait" paperSize="9" scale="73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19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21">
      <selection activeCell="K6" sqref="K6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10.625" style="32" customWidth="1"/>
    <col min="8" max="8" width="15.00390625" style="0" customWidth="1"/>
    <col min="9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0</v>
      </c>
      <c r="H7" s="212">
        <f>SUM(H8:H9)</f>
        <v>0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'рез.фонд'!G8,вус!G8,ФЗр!G8,ФЗм!G8,скважины!G8,благоустр!G8,освещ!G8,'культ.дот'!G8,ЖКХ!G8,молодежь!G8,'соц.пом'!G8,'луч.поселение'!G8,перепись!G8,днд!G8,архитектор!G8,'проф.нарк'!G8,резерв1!G8,резерв2!G8,резерв3!G8,резерв4!G8,резерв5!G8,резерв6!G8,резерв7!G8,резерв8!G8,резерв9!G8,'культ.суб'!G8)</f>
        <v>0</v>
      </c>
      <c r="H8" s="31">
        <f>SUM(аппарат!H8,глава!H8,'рез.фонд'!H8,вус!H8,ФЗр!H8,ФЗм!H8,скважины!H8,благоустр!H8,освещ!H8,'культ.дот'!H8,ЖКХ!H8,молодежь!H8,'соц.пом'!H8,'луч.поселение'!H8,перепись!H8,днд!H8,архитектор!H8,'проф.нарк'!H8,резерв1!H8,резерв2!H8,резерв3!H8,резерв4!H8,резерв5!H8,резерв6!H8,резерв7!H8,резерв8!H8,резерв9!H8,'культ.суб'!H8)</f>
        <v>0</v>
      </c>
      <c r="I8" s="31">
        <f>SUM(аппарат!I8,глава!I8,'рез.фонд'!I8,вус!I8,ФЗр!I8,ФЗм!I8,скважины!I8,благоустр!I8,освещ!I8,'культ.дот'!I8,ЖКХ!I8,молодежь!I8,'соц.пом'!I8,'луч.поселение'!I8,перепись!I8,днд!I8,архитектор!I8,'проф.нарк'!I8,резерв1!I8,резерв2!I8,резерв3!I8,резерв4!I8,резерв5!I8,резерв6!I8,резерв7!I8,резерв8!I8,резерв9!I8,'культ.суб'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'рез.фонд'!G9,вус!G9,ФЗр!G9,ФЗм!G9,скважины!G9,благоустр!G9,освещ!G9,'культ.дот'!G9,ЖКХ!G9,молодежь!G9,'соц.пом'!G9,'луч.поселение'!G9,перепись!G9,днд!G9,архитектор!G9,'проф.нарк'!G9,резерв1!G9,резерв2!G9,резерв3!G9,резерв4!G9,резерв5!G9,резерв6!G9,резерв7!G9,резерв8!G9,резерв9!G9,'культ.суб'!G9)</f>
        <v>0</v>
      </c>
      <c r="H9" s="31">
        <f>SUM(аппарат!H9,глава!H9,'рез.фонд'!H9,вус!H9,ФЗр!H9,ФЗм!H9,скважины!H9,благоустр!H9,освещ!H9,'культ.дот'!H9,ЖКХ!H9,молодежь!H9,'соц.пом'!H9,'луч.поселение'!H9,перепись!H9,днд!H9,архитектор!H9,'проф.нарк'!H9,резерв1!H9,резерв2!H9,резерв3!H9,резерв4!H9,резерв5!H9,резерв6!H9,резерв7!H9,резерв8!H9,резерв9!H9,'культ.суб'!H9)</f>
        <v>0</v>
      </c>
      <c r="I9" s="31">
        <f>SUM(аппарат!I9,глава!I9,'рез.фонд'!I9,вус!I9,ФЗр!I9,ФЗм!I9,скважины!I9,благоустр!I9,освещ!I9,'культ.дот'!I9,ЖКХ!I9,молодежь!I9,'соц.пом'!I9,'луч.поселение'!I9,перепись!I9,днд!I9,архитектор!I9,'проф.нарк'!I9,резерв1!I9,резерв2!I9,резерв3!I9,резерв4!I9,резерв5!I9,резерв6!I9,резерв7!I9,резерв8!I9,резерв9!I9,'культ.суб'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'рез.фонд'!G12,вус!G12,ФЗр!G12,ФЗм!G12,скважины!G12,благоустр!G12,освещ!G12,'культ.дот'!G12,ЖКХ!G12,молодежь!G12,'соц.пом'!G12,'луч.поселение'!G12,перепись!G12,днд!G12,архитектор!G12,'проф.нарк'!G12,резерв1!G12,резерв2!G12,резерв3!G12,резерв4!G12,резерв5!G12,резерв6!G12,резерв7!G12,резерв8!G12,резерв9!G12,'культ.суб'!G12)</f>
        <v>0</v>
      </c>
      <c r="H12" s="31">
        <f>SUM(аппарат!H12,глава!H12,'рез.фонд'!H12,вус!H12,ФЗр!H12,ФЗм!H12,скважины!H12,благоустр!H12,освещ!H12,'культ.дот'!H12,ЖКХ!H12,молодежь!H12,'соц.пом'!H12,'луч.поселение'!H12,перепись!H12,днд!H12,архитектор!H12,'проф.нарк'!H12,резерв1!H12,резерв2!H12,резерв3!H12,резерв4!H12,резерв5!H12,резерв6!H12,резерв7!H12,резерв8!H12,резерв9!H12,'культ.суб'!H12)</f>
        <v>0</v>
      </c>
      <c r="I12" s="31">
        <f>SUM(аппарат!I12,глава!I12,'рез.фонд'!I12,вус!I12,ФЗр!I12,ФЗм!I12,скважины!I12,благоустр!I12,освещ!I12,'культ.дот'!I12,ЖКХ!I12,молодежь!I12,'соц.пом'!I12,'луч.поселение'!I12,перепись!I12,днд!I12,архитектор!I12,'проф.нарк'!I12,резерв1!I12,резерв2!I12,резерв3!I12,резерв4!I12,резерв5!I12,резерв6!I12,резерв7!I12,резерв8!I12,резерв9!I12,'культ.суб'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'рез.фонд'!G13,вус!G13,ФЗр!G13,ФЗм!G13,скважины!G13,благоустр!G13,освещ!G13,'культ.дот'!G13,ЖКХ!G13,молодежь!G13,'соц.пом'!G13,'луч.поселение'!G13,перепись!G13,днд!G13,архитектор!G13,'проф.нарк'!G13,резерв1!G13,резерв2!G13,резерв3!G13,резерв4!G13,резерв5!G13,резерв6!G13,резерв7!G13,резерв8!G13,резерв9!G13,'культ.суб'!G13)</f>
        <v>0</v>
      </c>
      <c r="H13" s="31">
        <f>SUM(аппарат!H13,глава!H13,'рез.фонд'!H13,вус!H13,ФЗр!H13,ФЗм!H13,скважины!H13,благоустр!H13,освещ!H13,'культ.дот'!H13,ЖКХ!H13,молодежь!H13,'соц.пом'!H13,'луч.поселение'!H13,перепись!H13,днд!H13,архитектор!H13,'проф.нарк'!H13,резерв1!H13,резерв2!H13,резерв3!H13,резерв4!H13,резерв5!H13,резерв6!H13,резерв7!H13,резерв8!H13,резерв9!H13,'культ.суб'!H13)</f>
        <v>0</v>
      </c>
      <c r="I13" s="31">
        <f>SUM(аппарат!I13,глава!I13,'рез.фонд'!I13,вус!I13,ФЗр!I13,ФЗм!I13,скважины!I13,благоустр!I13,освещ!I13,'культ.дот'!I13,ЖКХ!I13,молодежь!I13,'соц.пом'!I13,'луч.поселение'!I13,перепись!I13,днд!I13,архитектор!I13,'проф.нарк'!I13,резерв1!I13,резерв2!I13,резерв3!I13,резерв4!I13,резерв5!I13,резерв6!I13,резерв7!I13,резерв8!I13,резерв9!I13,'культ.суб'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'рез.фонд'!G15,вус!G15,ФЗр!G15,ФЗм!G15,скважины!G15,благоустр!G15,освещ!G15,'культ.дот'!G15,ЖКХ!G15,молодежь!G15,'соц.пом'!G15,'луч.поселение'!G15,перепись!G15,днд!G15,архитектор!G15,'проф.нарк'!G15,резерв1!G15,резерв2!G15,резерв3!G15,резерв4!G15,резерв5!G15,резерв6!G15,резерв7!G15,резерв8!G15,резерв9!G15,'культ.суб'!G15)</f>
        <v>0</v>
      </c>
      <c r="H15" s="31">
        <f>SUM(аппарат!H15,глава!H15,'рез.фонд'!H15,вус!H15,ФЗр!H15,ФЗм!H15,скважины!H15,благоустр!H15,освещ!H15,'культ.дот'!H15,ЖКХ!H15,молодежь!H15,'соц.пом'!H15,'луч.поселение'!H15,перепись!H15,днд!H15,архитектор!H15,'проф.нарк'!H15,резерв1!H15,резерв2!H15,резерв3!H15,резерв4!H15,резерв5!H15,резерв6!H15,резерв7!H15,резерв8!H15,резерв9!H15,'культ.суб'!H15)</f>
        <v>0</v>
      </c>
      <c r="I15" s="31">
        <f>SUM(аппарат!I15,глава!I15,'рез.фонд'!I15,вус!I15,ФЗр!I15,ФЗм!I15,скважины!I15,благоустр!I15,освещ!I15,'культ.дот'!I15,ЖКХ!I15,молодежь!I15,'соц.пом'!I15,'луч.поселение'!I15,перепись!I15,днд!I15,архитектор!I15,'проф.нарк'!I15,резерв1!I15,резерв2!I15,резерв3!I15,резерв4!I15,резерв5!I15,резерв6!I15,резерв7!I15,резерв8!I15,резерв9!I15,'культ.суб'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'рез.фонд'!G17,вус!G17,ФЗр!G17,ФЗм!G17,скважины!G17,благоустр!G17,освещ!G17,'культ.дот'!G17,ЖКХ!G17,молодежь!G17,'соц.пом'!G17,'луч.поселение'!G17,перепись!G17,днд!G17,архитектор!G17,'проф.нарк'!G17,резерв1!G17,резерв2!G17,резерв3!G17,резерв4!G17,резерв5!G17,резерв6!G17,резерв7!G17,резерв8!G17,резерв9!G17,'культ.суб'!G17)</f>
        <v>0</v>
      </c>
      <c r="H17" s="31">
        <f>SUM(аппарат!H17,глава!H17,'рез.фонд'!H17,вус!H17,ФЗр!H17,ФЗм!H17,скважины!H17,благоустр!H17,освещ!H17,'культ.дот'!H17,ЖКХ!H17,молодежь!H17,'соц.пом'!H17,'луч.поселение'!H17,перепись!H17,днд!H17,архитектор!H17,'проф.нарк'!H17,резерв1!H17,резерв2!H17,резерв3!H17,резерв4!H17,резерв5!H17,резерв6!H17,резерв7!H17,резерв8!H17,резерв9!H17,'культ.суб'!H17)</f>
        <v>0</v>
      </c>
      <c r="I17" s="31">
        <f>SUM(аппарат!I17,глава!I17,'рез.фонд'!I17,вус!I17,ФЗр!I17,ФЗм!I17,скважины!I17,благоустр!I17,освещ!I17,'культ.дот'!I17,ЖКХ!I17,молодежь!I17,'соц.пом'!I17,'луч.поселение'!I17,перепись!I17,днд!I17,архитектор!I17,'проф.нарк'!I17,резерв1!I17,резерв2!I17,резерв3!I17,резерв4!I17,резерв5!I17,резерв6!I17,резерв7!I17,резерв8!I17,резерв9!I17,'культ.суб'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0</v>
      </c>
      <c r="H18" s="228">
        <f>SUM(H19)</f>
        <v>0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'рез.фонд'!G19,вус!G19,ФЗр!G19,ФЗм!G19,скважины!G19,благоустр!G19,освещ!G19,'культ.дот'!G19,ЖКХ!G19,молодежь!G19,'соц.пом'!G19,'луч.поселение'!G19,перепись!G19,днд!G19,архитектор!G19,'проф.нарк'!G19,резерв1!G19,резерв2!G19,резерв3!G19,резерв4!G19,резерв5!G19,резерв6!G19,резерв7!G19,резерв8!G19,резерв9!G19,'культ.суб'!G19)</f>
        <v>0</v>
      </c>
      <c r="H19" s="31">
        <f>SUM(аппарат!H19,глава!H19,'рез.фонд'!H19,вус!H19,ФЗр!H19,ФЗм!H19,скважины!H19,благоустр!H19,освещ!H19,'культ.дот'!H19,ЖКХ!H19,молодежь!H19,'соц.пом'!H19,'луч.поселение'!H19,перепись!H19,днд!H19,архитектор!H19,'проф.нарк'!H19,резерв1!H19,резерв2!H19,резерв3!H19,резерв4!H19,резерв5!H19,резерв6!H19,резерв7!H19,резерв8!H19,резерв9!H19,'культ.суб'!H19)</f>
        <v>0</v>
      </c>
      <c r="I19" s="31">
        <f>SUM(аппарат!I19,глава!I19,'рез.фонд'!I19,вус!I19,ФЗр!I19,ФЗм!I19,скважины!I19,благоустр!I19,освещ!I19,'культ.дот'!I19,ЖКХ!I19,молодежь!I19,'соц.пом'!I19,'луч.поселение'!I19,перепись!I19,днд!I19,архитектор!I19,'проф.нарк'!I19,резерв1!I19,резерв2!I19,резерв3!I19,резерв4!I19,резерв5!I19,резерв6!I19,резерв7!I19,резерв8!I19,резерв9!I19,'культ.суб'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1218000</v>
      </c>
      <c r="H20" s="228">
        <f>SUM(H21)</f>
        <v>1209143</v>
      </c>
      <c r="I20" s="228">
        <f>SUM(I21)</f>
        <v>0</v>
      </c>
    </row>
    <row r="21" spans="1:9" ht="15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'рез.фонд'!G21,вус!G21,ФЗр!G21,ФЗм!G21,скважины!G21,благоустр!G21,освещ!G21,'культ.дот'!G21,ЖКХ!G21,молодежь!G21,'соц.пом'!G21,'луч.поселение'!G21,перепись!G21,днд!G21,архитектор!G21,'проф.нарк'!G21,резерв1!G21,резерв2!G21,резерв3!G21,резерв4!G21,резерв5!G21,резерв6!G21,резерв7!G21,резерв8!G21,резерв9!G21,'культ.суб'!G21)</f>
        <v>1218000</v>
      </c>
      <c r="H21" s="31">
        <f>SUM(аппарат!H21,глава!H21,'рез.фонд'!H21,вус!H21,ФЗр!H21,ФЗм!H21,скважины!H21,благоустр!H21,освещ!H21,'культ.дот'!H21,ЖКХ!H21,молодежь!H21,'соц.пом'!H21,'луч.поселение'!H21,перепись!H21,днд!H21,архитектор!H21,'проф.нарк'!H21,резерв1!H21,резерв2!H21,резерв3!H21,резерв4!H21,резерв5!H21,резерв6!H21,резерв7!H21,резерв8!H21,резерв9!H21,'культ.суб'!H21)</f>
        <v>1209143</v>
      </c>
      <c r="I21" s="31">
        <f>SUM(аппарат!I21,глава!I21,'рез.фонд'!I21,вус!I21,ФЗр!I21,ФЗм!I21,скважины!I21,благоустр!I21,освещ!I21,'культ.дот'!I21,ЖКХ!I21,молодежь!I21,'соц.пом'!I21,'луч.поселение'!I21,перепись!I21,днд!I21,архитектор!I21,'проф.нарк'!I21,резерв1!I21,резерв2!I21,резерв3!I21,резерв4!I21,резерв5!I21,резерв6!I21,резерв7!I21,резерв8!I21,резерв9!I21,'культ.суб'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'рез.фонд'!G24,вус!G24,ФЗр!G24,ФЗм!G24,скважины!G24,благоустр!G24,освещ!G24,'культ.дот'!G24,ЖКХ!G24,молодежь!G24,'соц.пом'!G24,'луч.поселение'!G24,перепись!G24,днд!G24,архитектор!G24,'проф.нарк'!G24,резерв1!G24,резерв2!G24,резерв3!G24,резерв4!G24,резерв5!G24,резерв6!G24,резерв7!G24,резерв8!G24,резерв9!G24,'культ.суб'!G24)</f>
        <v>0</v>
      </c>
      <c r="H24" s="31">
        <f>SUM(аппарат!H24,глава!H24,'рез.фонд'!H24,вус!H24,ФЗр!H24,ФЗм!H24,скважины!H24,благоустр!H24,освещ!H24,'культ.дот'!H24,ЖКХ!H24,молодежь!H24,'соц.пом'!H24,'луч.поселение'!H24,перепись!H24,днд!H24,архитектор!H24,'проф.нарк'!H24,резерв1!H24,резерв2!H24,резерв3!H24,резерв4!H24,резерв5!H24,резерв6!H24,резерв7!H24,резерв8!H24,резерв9!H24,'культ.суб'!H24)</f>
        <v>0</v>
      </c>
      <c r="I24" s="31">
        <f>SUM(аппарат!I24,глава!I24,'рез.фонд'!I24,вус!I24,ФЗр!I24,ФЗм!I24,скважины!I24,благоустр!I24,освещ!I24,'культ.дот'!I24,ЖКХ!I24,молодежь!I24,'соц.пом'!I24,'луч.поселение'!I24,перепись!I24,днд!I24,архитектор!I24,'проф.нарк'!I24,резерв1!I24,резерв2!I24,резерв3!I24,резерв4!I24,резерв5!I24,резерв6!I24,резерв7!I24,резерв8!I24,резерв9!I24,'культ.суб'!I24)</f>
        <v>0</v>
      </c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'рез.фонд'!G25,вус!G25,ФЗр!G25,ФЗм!G25,скважины!G25,благоустр!G25,освещ!G25,'культ.дот'!G25,ЖКХ!G25,молодежь!G25,'соц.пом'!G25,'луч.поселение'!G25,перепись!G25,днд!G25,архитектор!G25,'проф.нарк'!G25,резерв1!G25,резерв2!G25,резерв3!G25,резерв4!G25,резерв5!G25,резерв6!G25,резерв7!G25,резерв8!G25,резерв9!G25,'культ.суб'!G25)</f>
        <v>0</v>
      </c>
      <c r="H25" s="31">
        <f>SUM(аппарат!H25,глава!H25,'рез.фонд'!H25,вус!H25,ФЗр!H25,ФЗм!H25,скважины!H25,благоустр!H25,освещ!H25,'культ.дот'!H25,ЖКХ!H25,молодежь!H25,'соц.пом'!H25,'луч.поселение'!H25,перепись!H25,днд!H25,архитектор!H25,'проф.нарк'!H25,резерв1!H25,резерв2!H25,резерв3!H25,резерв4!H25,резерв5!H25,резерв6!H25,резерв7!H25,резерв8!H25,резерв9!H25,'культ.суб'!H25)</f>
        <v>0</v>
      </c>
      <c r="I25" s="31">
        <f>SUM(аппарат!I25,глава!I25,'рез.фонд'!I25,вус!I25,ФЗр!I25,ФЗм!I25,скважины!I25,благоустр!I25,освещ!I25,'культ.дот'!I25,ЖКХ!I25,молодежь!I25,'соц.пом'!I25,'луч.поселение'!I25,перепись!I25,днд!I25,архитектор!I25,'проф.нарк'!I25,резерв1!I25,резерв2!I25,резерв3!I25,резерв4!I25,резерв5!I25,резерв6!I25,резерв7!I25,резерв8!I25,резерв9!I25,'культ.суб'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'рез.фонд'!G27,вус!G27,ФЗр!G27,ФЗм!G27,скважины!G27,благоустр!G27,освещ!G27,'культ.дот'!G27,ЖКХ!G27,молодежь!G27,'соц.пом'!G27,'луч.поселение'!G27,перепись!G27,днд!G27,архитектор!G27,'проф.нарк'!G27,резерв1!G27,резерв2!G27,резерв3!G27,резерв4!G27,резерв5!G27,резерв6!G27,резерв7!G27,резерв8!G27,резерв9!G27,'культ.суб'!G27)</f>
        <v>0</v>
      </c>
      <c r="H27" s="31">
        <f>SUM(аппарат!H27,глава!H27,'рез.фонд'!H27,вус!H27,ФЗр!H27,ФЗм!H27,скважины!H27,благоустр!H27,освещ!H27,'культ.дот'!H27,ЖКХ!H27,молодежь!H27,'соц.пом'!H27,'луч.поселение'!H27,перепись!H27,днд!H27,архитектор!H27,'проф.нарк'!H27,резерв1!H27,резерв2!H27,резерв3!H27,резерв4!H27,резерв5!H27,резерв6!H27,резерв7!H27,резерв8!H27,резерв9!H27,'культ.суб'!H27)</f>
        <v>0</v>
      </c>
      <c r="I27" s="31">
        <f>SUM(аппарат!I27,глава!I27,'рез.фонд'!I27,вус!I27,ФЗр!I27,ФЗм!I27,скважины!I27,благоустр!I27,освещ!I27,'культ.дот'!I27,ЖКХ!I27,молодежь!I27,'соц.пом'!I27,'луч.поселение'!I27,перепись!I27,днд!I27,архитектор!I27,'проф.нарк'!I27,резерв1!I27,резерв2!I27,резерв3!I27,резерв4!I27,резерв5!I27,резерв6!I27,резерв7!I27,резерв8!I27,резерв9!I27,'культ.суб'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'рез.фонд'!G29,вус!G29,ФЗр!G29,ФЗм!G29,скважины!G29,благоустр!G29,освещ!G29,'культ.дот'!G29,ЖКХ!G29,молодежь!G29,'соц.пом'!G29,'луч.поселение'!G29,перепись!G29,днд!G29,архитектор!G29,'проф.нарк'!G29,резерв1!G29,резерв2!G29,резерв3!G29,резерв4!G29,резерв5!G29,резерв6!G29,резерв7!G29,резерв8!G29,резерв9!G29,'культ.суб'!G29)</f>
        <v>0</v>
      </c>
      <c r="H29" s="31">
        <f>SUM(аппарат!H29,глава!H29,'рез.фонд'!H29,вус!H29,ФЗр!H29,ФЗм!H29,скважины!H29,благоустр!H29,освещ!H29,'культ.дот'!H29,ЖКХ!H29,молодежь!H29,'соц.пом'!H29,'луч.поселение'!H29,перепись!H29,днд!H29,архитектор!H29,'проф.нарк'!H29,резерв1!H29,резерв2!H29,резерв3!H29,резерв4!H29,резерв5!H29,резерв6!H29,резерв7!H29,резерв8!H29,резерв9!H29,'культ.суб'!H29)</f>
        <v>0</v>
      </c>
      <c r="I29" s="31">
        <f>SUM(аппарат!I29,глава!I29,'рез.фонд'!I29,вус!I29,ФЗр!I29,ФЗм!I29,скважины!I29,благоустр!I29,освещ!I29,'культ.дот'!I29,ЖКХ!I29,молодежь!I29,'соц.пом'!I29,'луч.поселение'!I29,перепись!I29,днд!I29,архитектор!I29,'проф.нарк'!I29,резерв1!I29,резерв2!I29,резерв3!I29,резерв4!I29,резерв5!I29,резерв6!I29,резерв7!I29,резерв8!I29,резерв9!I29,'культ.суб'!I29)</f>
        <v>0</v>
      </c>
    </row>
    <row r="30" spans="1:9" ht="63">
      <c r="A30" s="237" t="s">
        <v>300</v>
      </c>
      <c r="B30" s="225"/>
      <c r="C30" s="226"/>
      <c r="D30" s="226"/>
      <c r="E30" s="238" t="s">
        <v>301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'рез.фонд'!G31,вус!G31,ФЗр!G31,ФЗм!G31,скважины!G31,благоустр!G31,освещ!G31,'культ.дот'!G31,ЖКХ!G31,молодежь!G31,'соц.пом'!G31,'луч.поселение'!G31,перепись!G31,днд!G31,архитектор!G31,'проф.нарк'!G31,резерв1!G31,резерв2!G31,резерв3!G31,резерв4!G31,резерв5!G31,резерв6!G31,резерв7!G31,резерв8!G31,резерв9!G31,'культ.суб'!G31)</f>
        <v>0</v>
      </c>
      <c r="H31" s="31">
        <f>SUM(аппарат!H31,глава!H31,'рез.фонд'!H31,вус!H31,ФЗр!H31,ФЗм!H31,скважины!H31,благоустр!H31,освещ!H31,'культ.дот'!H31,ЖКХ!H31,молодежь!H31,'соц.пом'!H31,'луч.поселение'!H31,перепись!H31,днд!H31,архитектор!H31,'проф.нарк'!H31,резерв1!H31,резерв2!H31,резерв3!H31,резерв4!H31,резерв5!H31,резерв6!H31,резерв7!H31,резерв8!H31,резерв9!H31,'культ.суб'!H31)</f>
        <v>0</v>
      </c>
      <c r="I31" s="31">
        <f>SUM(аппарат!I31,глава!I31,'рез.фонд'!I31,вус!I31,ФЗр!I31,ФЗм!I31,скважины!I31,благоустр!I31,освещ!I31,'культ.дот'!I31,ЖКХ!I31,молодежь!I31,'соц.пом'!I31,'луч.поселение'!I31,перепись!I31,днд!I31,архитектор!I31,'проф.нарк'!I31,резерв1!I31,резерв2!I31,резерв3!I31,резерв4!I31,резерв5!I31,резерв6!I31,резерв7!I31,резерв8!I31,резерв9!I31,'культ.суб'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368000</v>
      </c>
      <c r="H32" s="228">
        <f>SUM(H33)</f>
        <v>359285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'рез.фонд'!G33,вус!G33,ФЗр!G33,ФЗм!G33,скважины!G33,благоустр!G33,освещ!G33,'культ.дот'!G33,ЖКХ!G33,молодежь!G33,'соц.пом'!G33,'луч.поселение'!G33,перепись!G33,днд!G33,архитектор!G33,'проф.нарк'!G33,резерв1!G33,резерв2!G33,резерв3!G33,резерв4!G33,резерв5!G33,резерв6!G33,резерв7!G33,резерв8!G33,резерв9!G33,'культ.суб'!G33)</f>
        <v>368000</v>
      </c>
      <c r="H33" s="31">
        <f>SUM(аппарат!H33,глава!H33,'рез.фонд'!H33,вус!H33,ФЗр!H33,ФЗм!H33,скважины!H33,благоустр!H33,освещ!H33,'культ.дот'!H33,ЖКХ!H33,молодежь!H33,'соц.пом'!H33,'луч.поселение'!H33,перепись!H33,днд!H33,архитектор!H33,'проф.нарк'!H33,резерв1!H33,резерв2!H33,резерв3!H33,резерв4!H33,резерв5!H33,резерв6!H33,резерв7!H33,резерв8!H33,резерв9!H33,'культ.суб'!H33)</f>
        <v>359285</v>
      </c>
      <c r="I33" s="31">
        <f>SUM(аппарат!I33,глава!I33,'рез.фонд'!I33,вус!I33,ФЗр!I33,ФЗм!I33,скважины!I33,благоустр!I33,освещ!I33,'культ.дот'!I33,ЖКХ!I33,молодежь!I33,'соц.пом'!I33,'луч.поселение'!I33,перепись!I33,днд!I33,архитектор!I33,'проф.нарк'!I33,резерв1!I33,резерв2!I33,резерв3!I33,резерв4!I33,резерв5!I33,резерв6!I33,резерв7!I33,резерв8!I33,резерв9!I33,'культ.суб'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64000</v>
      </c>
      <c r="H34" s="240">
        <f>SUM(H35,H38,H40,H43,H46,H48)</f>
        <v>56926.18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44000</v>
      </c>
      <c r="H35" s="243">
        <f>SUM(H36:H37)</f>
        <v>41896.18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'рез.фонд'!G36,вус!G36,ФЗр!G36,ФЗм!G36,скважины!G36,благоустр!G36,освещ!G36,'культ.дот'!G36,ЖКХ!G36,молодежь!G36,'соц.пом'!G36,'луч.поселение'!G36,перепись!G36,днд!G36,архитектор!G36,'проф.нарк'!G36,резерв1!G36,резерв2!G36,резерв3!G36,резерв4!G36,резерв5!G36,резерв6!G36,резерв7!G36,резерв8!G36,резерв9!G36,'культ.суб'!G36)</f>
        <v>15000</v>
      </c>
      <c r="H36" s="31">
        <f>SUM(аппарат!H36,глава!H36,'рез.фонд'!H36,вус!H36,ФЗр!H36,ФЗм!H36,скважины!H36,благоустр!H36,освещ!H36,'культ.дот'!H36,ЖКХ!H36,молодежь!H36,'соц.пом'!H36,'луч.поселение'!H36,перепись!H36,днд!H36,архитектор!H36,'проф.нарк'!H36,резерв1!H36,резерв2!H36,резерв3!H36,резерв4!H36,резерв5!H36,резерв6!H36,резерв7!H36,резерв8!H36,резерв9!H36,'культ.суб'!H36)</f>
        <v>13136.18</v>
      </c>
      <c r="I36" s="31">
        <f>SUM(аппарат!I36,глава!I36,'рез.фонд'!I36,вус!I36,ФЗр!I36,ФЗм!I36,скважины!I36,благоустр!I36,освещ!I36,'культ.дот'!I36,ЖКХ!I36,молодежь!I36,'соц.пом'!I36,'луч.поселение'!I36,перепись!I36,днд!I36,архитектор!I36,'проф.нарк'!I36,резерв1!I36,резерв2!I36,резерв3!I36,резерв4!I36,резерв5!I36,резерв6!I36,резерв7!I36,резерв8!I36,резерв9!I36,'культ.суб'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'рез.фонд'!G37,вус!G37,ФЗр!G37,ФЗм!G37,скважины!G37,благоустр!G37,освещ!G37,'культ.дот'!G37,ЖКХ!G37,молодежь!G37,'соц.пом'!G37,'луч.поселение'!G37,перепись!G37,днд!G37,архитектор!G37,'проф.нарк'!G37,резерв1!G37,резерв2!G37,резерв3!G37,резерв4!G37,резерв5!G37,резерв6!G37,резерв7!G37,резерв8!G37,резерв9!G37,'культ.суб'!G37)</f>
        <v>29000</v>
      </c>
      <c r="H37" s="31">
        <f>SUM(аппарат!H37,глава!H37,'рез.фонд'!H37,вус!H37,ФЗр!H37,ФЗм!H37,скважины!H37,благоустр!H37,освещ!H37,'культ.дот'!H37,ЖКХ!H37,молодежь!H37,'соц.пом'!H37,'луч.поселение'!H37,перепись!H37,днд!H37,архитектор!H37,'проф.нарк'!H37,резерв1!H37,резерв2!H37,резерв3!H37,резерв4!H37,резерв5!H37,резерв6!H37,резерв7!H37,резерв8!H37,резерв9!H37,'культ.суб'!H37)</f>
        <v>28760</v>
      </c>
      <c r="I37" s="31">
        <f>SUM(аппарат!I37,глава!I37,'рез.фонд'!I37,вус!I37,ФЗр!I37,ФЗм!I37,скважины!I37,благоустр!I37,освещ!I37,'культ.дот'!I37,ЖКХ!I37,молодежь!I37,'соц.пом'!I37,'луч.поселение'!I37,перепись!I37,днд!I37,архитектор!I37,'проф.нарк'!I37,резерв1!I37,резерв2!I37,резерв3!I37,резерв4!I37,резерв5!I37,резерв6!I37,резерв7!I37,резерв8!I37,резерв9!I37,'культ.суб'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'рез.фонд'!G39,вус!G39,ФЗр!G39,ФЗм!G39,скважины!G39,благоустр!G39,освещ!G39,'культ.дот'!G39,ЖКХ!G39,молодежь!G39,'соц.пом'!G39,'луч.поселение'!G39,перепись!G39,днд!G39,архитектор!G39,'проф.нарк'!G39,резерв1!G39,резерв2!G39,резерв3!G39,резерв4!G39,резерв5!G39,резерв6!G39,резерв7!G39,резерв8!G39,резерв9!G39,'культ.суб'!G39)</f>
        <v>0</v>
      </c>
      <c r="H39" s="31">
        <f>SUM(аппарат!H39,глава!H39,'рез.фонд'!H39,вус!H39,ФЗр!H39,ФЗм!H39,скважины!H39,благоустр!H39,освещ!H39,'культ.дот'!H39,ЖКХ!H39,молодежь!H39,'соц.пом'!H39,'луч.поселение'!H39,перепись!H39,днд!H39,архитектор!H39,'проф.нарк'!H39,резерв1!H39,резерв2!H39,резерв3!H39,резерв4!H39,резерв5!H39,резерв6!H39,резерв7!H39,резерв8!H39,резерв9!H39,'культ.суб'!H39)</f>
        <v>0</v>
      </c>
      <c r="I39" s="31">
        <f>SUM(аппарат!I39,глава!I39,'рез.фонд'!I39,вус!I39,ФЗр!I39,ФЗм!I39,скважины!I39,благоустр!I39,освещ!I39,'культ.дот'!I39,ЖКХ!I39,молодежь!I39,'соц.пом'!I39,'луч.поселение'!I39,перепись!I39,днд!I39,архитектор!I39,'проф.нарк'!I39,резерв1!I39,резерв2!I39,резерв3!I39,резерв4!I39,резерв5!I39,резерв6!I39,резерв7!I39,резерв8!I39,резерв9!I39,'культ.суб'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6000</v>
      </c>
      <c r="H40" s="243">
        <f>SUM(H41:H42)</f>
        <v>2880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'рез.фонд'!G41,вус!G41,ФЗр!G41,ФЗм!G41,скважины!G41,благоустр!G41,освещ!G41,'культ.дот'!G41,ЖКХ!G41,молодежь!G41,'соц.пом'!G41,'луч.поселение'!G41,перепись!G41,днд!G41,архитектор!G41,'проф.нарк'!G41,резерв1!G41,резерв2!G41,резерв3!G41,резерв4!G41,резерв5!G41,резерв6!G41,резерв7!G41,резерв8!G41,резерв9!G41,'культ.суб'!G41)</f>
        <v>0</v>
      </c>
      <c r="H41" s="31">
        <f>SUM(аппарат!H41,глава!H41,'рез.фонд'!H41,вус!H41,ФЗр!H41,ФЗм!H41,скважины!H41,благоустр!H41,освещ!H41,'культ.дот'!H41,ЖКХ!H41,молодежь!H41,'соц.пом'!H41,'луч.поселение'!H41,перепись!H41,днд!H41,архитектор!H41,'проф.нарк'!H41,резерв1!H41,резерв2!H41,резерв3!H41,резерв4!H41,резерв5!H41,резерв6!H41,резерв7!H41,резерв8!H41,резерв9!H41,'культ.суб'!H41)</f>
        <v>0</v>
      </c>
      <c r="I41" s="31">
        <f>SUM(аппарат!I41,глава!I41,'рез.фонд'!I41,вус!I41,ФЗр!I41,ФЗм!I41,скважины!I41,благоустр!I41,освещ!I41,'культ.дот'!I41,ЖКХ!I41,молодежь!I41,'соц.пом'!I41,'луч.поселение'!I41,перепись!I41,днд!I41,архитектор!I41,'проф.нарк'!I41,резерв1!I41,резерв2!I41,резерв3!I41,резерв4!I41,резерв5!I41,резерв6!I41,резерв7!I41,резерв8!I41,резерв9!I41,'культ.суб'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'рез.фонд'!G42,вус!G42,ФЗр!G42,ФЗм!G42,скважины!G42,благоустр!G42,освещ!G42,'культ.дот'!G42,ЖКХ!G42,молодежь!G42,'соц.пом'!G42,'луч.поселение'!G42,перепись!G42,днд!G42,архитектор!G42,'проф.нарк'!G42,резерв1!G42,резерв2!G42,резерв3!G42,резерв4!G42,резерв5!G42,резерв6!G42,резерв7!G42,резерв8!G42,резерв9!G42,'культ.суб'!G42)</f>
        <v>6000</v>
      </c>
      <c r="H42" s="31">
        <f>SUM(аппарат!H42,глава!H42,'рез.фонд'!H42,вус!H42,ФЗр!H42,ФЗм!H42,скважины!H42,благоустр!H42,освещ!H42,'культ.дот'!H42,ЖКХ!H42,молодежь!H42,'соц.пом'!H42,'луч.поселение'!H42,перепись!H42,днд!H42,архитектор!H42,'проф.нарк'!H42,резерв1!H42,резерв2!H42,резерв3!H42,резерв4!H42,резерв5!H42,резерв6!H42,резерв7!H42,резерв8!H42,резерв9!H42,'культ.суб'!H42)</f>
        <v>2880</v>
      </c>
      <c r="I42" s="31">
        <f>SUM(аппарат!I42,глава!I42,'рез.фонд'!I42,вус!I42,ФЗр!I42,ФЗм!I42,скважины!I42,благоустр!I42,освещ!I42,'культ.дот'!I42,ЖКХ!I42,молодежь!I42,'соц.пом'!I42,'луч.поселение'!I42,перепись!I42,днд!I42,архитектор!I42,'проф.нарк'!I42,резерв1!I42,резерв2!I42,резерв3!I42,резерв4!I42,резерв5!I42,резерв6!I42,резерв7!I42,резерв8!I42,резерв9!I42,'культ.суб'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14000</v>
      </c>
      <c r="H43" s="243">
        <f>SUM(H44:H45)</f>
        <v>12150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'рез.фонд'!G44,вус!G44,ФЗр!G44,ФЗм!G44,скважины!G44,благоустр!G44,освещ!G44,'культ.дот'!G44,ЖКХ!G44,молодежь!G44,'соц.пом'!G44,'луч.поселение'!G44,перепись!G44,днд!G44,архитектор!G44,'проф.нарк'!G44,резерв1!G44,резерв2!G44,резерв3!G44,резерв4!G44,резерв5!G44,резерв6!G44,резерв7!G44,резерв8!G44,резерв9!G44,'культ.суб'!G44)</f>
        <v>0</v>
      </c>
      <c r="H44" s="31">
        <f>SUM(аппарат!H44,глава!H44,'рез.фонд'!H44,вус!H44,ФЗр!H44,ФЗм!H44,скважины!H44,благоустр!H44,освещ!H44,'культ.дот'!H44,ЖКХ!H44,молодежь!H44,'соц.пом'!H44,'луч.поселение'!H44,перепись!H44,днд!H44,архитектор!H44,'проф.нарк'!H44,резерв1!H44,резерв2!H44,резерв3!H44,резерв4!H44,резерв5!H44,резерв6!H44,резерв7!H44,резерв8!H44,резерв9!H44,'культ.суб'!H44)</f>
        <v>0</v>
      </c>
      <c r="I44" s="31">
        <f>SUM(аппарат!I44,глава!I44,'рез.фонд'!I44,вус!I44,ФЗр!I44,ФЗм!I44,скважины!I44,благоустр!I44,освещ!I44,'культ.дот'!I44,ЖКХ!I44,молодежь!I44,'соц.пом'!I44,'луч.поселение'!I44,перепись!I44,днд!I44,архитектор!I44,'проф.нарк'!I44,резерв1!I44,резерв2!I44,резерв3!I44,резерв4!I44,резерв5!I44,резерв6!I44,резерв7!I44,резерв8!I44,резерв9!I44,'культ.суб'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'рез.фонд'!G45,вус!G45,ФЗр!G45,ФЗм!G45,скважины!G45,благоустр!G45,освещ!G45,'культ.дот'!G45,ЖКХ!G45,молодежь!G45,'соц.пом'!G45,'луч.поселение'!G45,перепись!G45,днд!G45,архитектор!G45,'проф.нарк'!G45,резерв1!G45,резерв2!G45,резерв3!G45,резерв4!G45,резерв5!G45,резерв6!G45,резерв7!G45,резерв8!G45,резерв9!G45,'культ.суб'!G45)</f>
        <v>14000</v>
      </c>
      <c r="H45" s="31">
        <f>SUM(аппарат!H45,глава!H45,'рез.фонд'!H45,вус!H45,ФЗр!H45,ФЗм!H45,скважины!H45,благоустр!H45,освещ!H45,'культ.дот'!H45,ЖКХ!H45,молодежь!H45,'соц.пом'!H45,'луч.поселение'!H45,перепись!H45,днд!H45,архитектор!H45,'проф.нарк'!H45,резерв1!H45,резерв2!H45,резерв3!H45,резерв4!H45,резерв5!H45,резерв6!H45,резерв7!H45,резерв8!H45,резерв9!H45,'культ.суб'!H45)</f>
        <v>12150</v>
      </c>
      <c r="I45" s="31">
        <f>SUM(аппарат!I45,глава!I45,'рез.фонд'!I45,вус!I45,ФЗр!I45,ФЗм!I45,скважины!I45,благоустр!I45,освещ!I45,'культ.дот'!I45,ЖКХ!I45,молодежь!I45,'соц.пом'!I45,'луч.поселение'!I45,перепись!I45,днд!I45,архитектор!I45,'проф.нарк'!I45,резерв1!I45,резерв2!I45,резерв3!I45,резерв4!I45,резерв5!I45,резерв6!I45,резерв7!I45,резерв8!I45,резерв9!I45,'культ.суб'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'рез.фонд'!G47,вус!G47,ФЗр!G47,ФЗм!G47,скважины!G47,благоустр!G47,освещ!G47,'культ.дот'!G47,ЖКХ!G47,молодежь!G47,'соц.пом'!G47,'луч.поселение'!G47,перепись!G47,днд!G47,архитектор!G47,'проф.нарк'!G47,резерв1!G47,резерв2!G47,резерв3!G47,резерв4!G47,резерв5!G47,резерв6!G47,резерв7!G47,резерв8!G47,резерв9!G47,'культ.суб'!G47)</f>
        <v>0</v>
      </c>
      <c r="H47" s="31">
        <f>SUM(аппарат!H47,глава!H47,'рез.фонд'!H47,вус!H47,ФЗр!H47,ФЗм!H47,скважины!H47,благоустр!H47,освещ!H47,'культ.дот'!H47,ЖКХ!H47,молодежь!H47,'соц.пом'!H47,'луч.поселение'!H47,перепись!H47,днд!H47,архитектор!H47,'проф.нарк'!H47,резерв1!H47,резерв2!H47,резерв3!H47,резерв4!H47,резерв5!H47,резерв6!H47,резерв7!H47,резерв8!H47,резерв9!H47,'культ.суб'!H47)</f>
        <v>0</v>
      </c>
      <c r="I47" s="31">
        <f>SUM(аппарат!I47,глава!I47,'рез.фонд'!I47,вус!I47,ФЗр!I47,ФЗм!I47,скважины!I47,благоустр!I47,освещ!I47,'культ.дот'!I47,ЖКХ!I47,молодежь!I47,'соц.пом'!I47,'луч.поселение'!I47,перепись!I47,днд!I47,архитектор!I47,'проф.нарк'!I47,резерв1!I47,резерв2!I47,резерв3!I47,резерв4!I47,резерв5!I47,резерв6!I47,резерв7!I47,резерв8!I47,резерв9!I47,'культ.суб'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'рез.фонд'!G49,вус!G49,ФЗр!G49,ФЗм!G49,скважины!G49,благоустр!G49,освещ!G49,'культ.дот'!G49,ЖКХ!G49,молодежь!G49,'соц.пом'!G49,'луч.поселение'!G49,перепись!G49,днд!G49,архитектор!G49,'проф.нарк'!G49,резерв1!G49,резерв2!G49,резерв3!G49,резерв4!G49,резерв5!G49,резерв6!G49,резерв7!G49,резерв8!G49,резерв9!G49,'культ.суб'!G49)</f>
        <v>0</v>
      </c>
      <c r="H49" s="31">
        <f>SUM(аппарат!H49,глава!H49,'рез.фонд'!H49,вус!H49,ФЗр!H49,ФЗм!H49,скважины!H49,благоустр!H49,освещ!H49,'культ.дот'!H49,ЖКХ!H49,молодежь!H49,'соц.пом'!H49,'луч.поселение'!H49,перепись!H49,днд!H49,архитектор!H49,'проф.нарк'!H49,резерв1!H49,резерв2!H49,резерв3!H49,резерв4!H49,резерв5!H49,резерв6!H49,резерв7!H49,резерв8!H49,резерв9!H49,'культ.суб'!H49)</f>
        <v>0</v>
      </c>
      <c r="I49" s="31">
        <f>SUM(аппарат!I49,глава!I49,'рез.фонд'!I49,вус!I49,ФЗр!I49,ФЗм!I49,скважины!I49,благоустр!I49,освещ!I49,'культ.дот'!I49,ЖКХ!I49,молодежь!I49,'соц.пом'!I49,'луч.поселение'!I49,перепись!I49,днд!I49,архитектор!I49,'проф.нарк'!I49,резерв1!I49,резерв2!I49,резерв3!I49,резерв4!I49,резерв5!I49,резерв6!I49,резерв7!I49,резерв8!I49,резерв9!I49,'культ.суб'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'рез.фонд'!G52,вус!G52,ФЗр!G52,ФЗм!G52,скважины!G52,благоустр!G52,освещ!G52,'культ.дот'!G52,ЖКХ!G52,молодежь!G52,'соц.пом'!G52,'луч.поселение'!G52,перепись!G52,днд!G52,архитектор!G52,'проф.нарк'!G52,резерв1!G52,резерв2!G52,резерв3!G52,резерв4!G52,резерв5!G52,резерв6!G52,резерв7!G52,резерв8!G52,резерв9!G52,'культ.суб'!G52)</f>
        <v>0</v>
      </c>
      <c r="H52" s="31">
        <f>SUM(аппарат!H52,глава!H52,'рез.фонд'!H52,вус!H52,ФЗр!H52,ФЗм!H52,скважины!H52,благоустр!H52,освещ!H52,'культ.дот'!H52,ЖКХ!H52,молодежь!H52,'соц.пом'!H52,'луч.поселение'!H52,перепись!H52,днд!H52,архитектор!H52,'проф.нарк'!H52,резерв1!H52,резерв2!H52,резерв3!H52,резерв4!H52,резерв5!H52,резерв6!H52,резерв7!H52,резерв8!H52,резерв9!H52,'культ.суб'!H52)</f>
        <v>0</v>
      </c>
      <c r="I52" s="31">
        <f>SUM(аппарат!I52,глава!I52,'рез.фонд'!I52,вус!I52,ФЗр!I52,ФЗм!I52,скважины!I52,благоустр!I52,освещ!I52,'культ.дот'!I52,ЖКХ!I52,молодежь!I52,'соц.пом'!I52,'луч.поселение'!I52,перепись!I52,днд!I52,архитектор!I52,'проф.нарк'!I52,резерв1!I52,резерв2!I52,резерв3!I52,резерв4!I52,резерв5!I52,резерв6!I52,резерв7!I52,резерв8!I52,резерв9!I52,'культ.суб'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'рез.фонд'!G54,вус!G54,ФЗр!G54,ФЗм!G54,скважины!G54,благоустр!G54,освещ!G54,'культ.дот'!G54,ЖКХ!G54,молодежь!G54,'соц.пом'!G54,'луч.поселение'!G54,перепись!G54,днд!G54,архитектор!G54,'проф.нарк'!G54,резерв1!G54,резерв2!G54,резерв3!G54,резерв4!G54,резерв5!G54,резерв6!G54,резерв7!G54,резерв8!G54,резерв9!G54,'культ.суб'!G54)</f>
        <v>0</v>
      </c>
      <c r="H54" s="31">
        <f>SUM(аппарат!H54,глава!H54,'рез.фонд'!H54,вус!H54,ФЗр!H54,ФЗм!H54,скважины!H54,благоустр!H54,освещ!H54,'культ.дот'!H54,ЖКХ!H54,молодежь!H54,'соц.пом'!H54,'луч.поселение'!H54,перепись!H54,днд!H54,архитектор!H54,'проф.нарк'!H54,резерв1!H54,резерв2!H54,резерв3!H54,резерв4!H54,резерв5!H54,резерв6!H54,резерв7!H54,резерв8!H54,резерв9!H54,'культ.суб'!H54)</f>
        <v>0</v>
      </c>
      <c r="I54" s="31">
        <f>SUM(аппарат!I54,глава!I54,'рез.фонд'!I54,вус!I54,ФЗр!I54,ФЗм!I54,скважины!I54,благоустр!I54,освещ!I54,'культ.дот'!I54,ЖКХ!I54,молодежь!I54,'соц.пом'!I54,'луч.поселение'!I54,перепись!I54,днд!I54,архитектор!I54,'проф.нарк'!I54,резерв1!I54,резерв2!I54,резерв3!I54,резерв4!I54,резерв5!I54,резерв6!I54,резерв7!I54,резерв8!I54,резерв9!I54,'культ.суб'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2077000</v>
      </c>
      <c r="H55" s="228">
        <f>SUM(H56,H58,H65,H68,H74,H86,H93)</f>
        <v>2009338.72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'рез.фонд'!G57,вус!G57,ФЗр!G57,ФЗм!G57,скважины!G57,благоустр!G57,освещ!G57,'культ.дот'!G57,ЖКХ!G57,молодежь!G57,'соц.пом'!G57,'луч.поселение'!G57,перепись!G57,днд!G57,архитектор!G57,'проф.нарк'!G57,резерв1!G57,резерв2!G57,резерв3!G57,резерв4!G57,резерв5!G57,резерв6!G57,резерв7!G57,резерв8!G57,резерв9!G57,'культ.суб'!G57)</f>
        <v>0</v>
      </c>
      <c r="H57" s="31">
        <f>SUM(аппарат!H57,глава!H57,'рез.фонд'!H57,вус!H57,ФЗр!H57,ФЗм!H57,скважины!H57,благоустр!H57,освещ!H57,'культ.дот'!H57,ЖКХ!H57,молодежь!H57,'соц.пом'!H57,'луч.поселение'!H57,перепись!H57,днд!H57,архитектор!H57,'проф.нарк'!H57,резерв1!H57,резерв2!H57,резерв3!H57,резерв4!H57,резерв5!H57,резерв6!H57,резерв7!H57,резерв8!H57,резерв9!H57,'культ.суб'!H57)</f>
        <v>0</v>
      </c>
      <c r="I57" s="31">
        <f>SUM(аппарат!I57,глава!I57,'рез.фонд'!I57,вус!I57,ФЗр!I57,ФЗм!I57,скважины!I57,благоустр!I57,освещ!I57,'культ.дот'!I57,ЖКХ!I57,молодежь!I57,'соц.пом'!I57,'луч.поселение'!I57,перепись!I57,днд!I57,архитектор!I57,'проф.нарк'!I57,резерв1!I57,резерв2!I57,резерв3!I57,резерв4!I57,резерв5!I57,резерв6!I57,резерв7!I57,резерв8!I57,резерв9!I57,'культ.суб'!I57)</f>
        <v>0</v>
      </c>
    </row>
    <row r="58" spans="1:9" s="38" customFormat="1" ht="15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427000</v>
      </c>
      <c r="H58" s="251">
        <f>SUM(H59:H64)</f>
        <v>405688.85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'рез.фонд'!G59,вус!G59,ФЗр!G59,ФЗм!G59,скважины!G59,благоустр!G59,освещ!G59,'культ.дот'!G59,ЖКХ!G59,молодежь!G59,'соц.пом'!G59,'луч.поселение'!G59,перепись!G59,днд!G59,архитектор!G59,'проф.нарк'!G59,резерв1!G59,резерв2!G59,резерв3!G59,резерв4!G59,резерв5!G59,резерв6!G59,резерв7!G59,резерв8!G59,резерв9!G59,'культ.суб'!G59)</f>
        <v>0</v>
      </c>
      <c r="H59" s="31">
        <f>SUM(аппарат!H59,глава!H59,'рез.фонд'!H59,вус!H59,ФЗр!H59,ФЗм!H59,скважины!H59,благоустр!H59,освещ!H59,'культ.дот'!H59,ЖКХ!H59,молодежь!H59,'соц.пом'!H59,'луч.поселение'!H59,перепись!H59,днд!H59,архитектор!H59,'проф.нарк'!H59,резерв1!H59,резерв2!H59,резерв3!H59,резерв4!H59,резерв5!H59,резерв6!H59,резерв7!H59,резерв8!H59,резерв9!H59,'культ.суб'!H59)</f>
        <v>0</v>
      </c>
      <c r="I59" s="31">
        <f>SUM(аппарат!I59,глава!I59,'рез.фонд'!I59,вус!I59,ФЗр!I59,ФЗм!I59,скважины!I59,благоустр!I59,освещ!I59,'культ.дот'!I59,ЖКХ!I59,молодежь!I59,'соц.пом'!I59,'луч.поселение'!I59,перепись!I59,днд!I59,архитектор!I59,'проф.нарк'!I59,резерв1!I59,резерв2!I59,резерв3!I59,резерв4!I59,резерв5!I59,резерв6!I59,резерв7!I59,резерв8!I59,резерв9!I59,'культ.суб'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'рез.фонд'!G60,вус!G60,ФЗр!G60,ФЗм!G60,скважины!G60,благоустр!G60,освещ!G60,'культ.дот'!G60,ЖКХ!G60,молодежь!G60,'соц.пом'!G60,'луч.поселение'!G60,перепись!G60,днд!G60,архитектор!G60,'проф.нарк'!G60,резерв1!G60,резерв2!G60,резерв3!G60,резерв4!G60,резерв5!G60,резерв6!G60,резерв7!G60,резерв8!G60,резерв9!G60,'культ.суб'!G60)</f>
        <v>385000</v>
      </c>
      <c r="H60" s="31">
        <f>SUM(аппарат!H60,глава!H60,'рез.фонд'!H60,вус!H60,ФЗр!H60,ФЗм!H60,скважины!H60,благоустр!H60,освещ!H60,'культ.дот'!H60,ЖКХ!H60,молодежь!H60,'соц.пом'!H60,'луч.поселение'!H60,перепись!H60,днд!H60,архитектор!H60,'проф.нарк'!H60,резерв1!H60,резерв2!H60,резерв3!H60,резерв4!H60,резерв5!H60,резерв6!H60,резерв7!H60,резерв8!H60,резерв9!H60,'культ.суб'!H60)</f>
        <v>369411.85</v>
      </c>
      <c r="I60" s="31">
        <f>SUM(аппарат!I60,глава!I60,'рез.фонд'!I60,вус!I60,ФЗр!I60,ФЗм!I60,скважины!I60,благоустр!I60,освещ!I60,'культ.дот'!I60,ЖКХ!I60,молодежь!I60,'соц.пом'!I60,'луч.поселение'!I60,перепись!I60,днд!I60,архитектор!I60,'проф.нарк'!I60,резерв1!I60,резерв2!I60,резерв3!I60,резерв4!I60,резерв5!I60,резерв6!I60,резерв7!I60,резерв8!I60,резерв9!I60,'культ.суб'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'рез.фонд'!G61,вус!G61,ФЗр!G61,ФЗм!G61,скважины!G61,благоустр!G61,освещ!G61,'культ.дот'!G61,ЖКХ!G61,молодежь!G61,'соц.пом'!G61,'луч.поселение'!G61,перепись!G61,днд!G61,архитектор!G61,'проф.нарк'!G61,резерв1!G61,резерв2!G61,резерв3!G61,резерв4!G61,резерв5!G61,резерв6!G61,резерв7!G61,резерв8!G61,резерв9!G61,'культ.суб'!G61)</f>
        <v>42000</v>
      </c>
      <c r="H61" s="31">
        <f>SUM(аппарат!H61,глава!H61,'рез.фонд'!H61,вус!H61,ФЗр!H61,ФЗм!H61,скважины!H61,благоустр!H61,освещ!H61,'культ.дот'!H61,ЖКХ!H61,молодежь!H61,'соц.пом'!H61,'луч.поселение'!H61,перепись!H61,днд!H61,архитектор!H61,'проф.нарк'!H61,резерв1!H61,резерв2!H61,резерв3!H61,резерв4!H61,резерв5!H61,резерв6!H61,резерв7!H61,резерв8!H61,резерв9!H61,'культ.суб'!H61)</f>
        <v>36277</v>
      </c>
      <c r="I61" s="31">
        <f>SUM(аппарат!I61,глава!I61,'рез.фонд'!I61,вус!I61,ФЗр!I61,ФЗм!I61,скважины!I61,благоустр!I61,освещ!I61,'культ.дот'!I61,ЖКХ!I61,молодежь!I61,'соц.пом'!I61,'луч.поселение'!I61,перепись!I61,днд!I61,архитектор!I61,'проф.нарк'!I61,резерв1!I61,резерв2!I61,резерв3!I61,резерв4!I61,резерв5!I61,резерв6!I61,резерв7!I61,резерв8!I61,резерв9!I61,'культ.суб'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'рез.фонд'!G62,вус!G62,ФЗр!G62,ФЗм!G62,скважины!G62,благоустр!G62,освещ!G62,'культ.дот'!G62,ЖКХ!G62,молодежь!G62,'соц.пом'!G62,'луч.поселение'!G62,перепись!G62,днд!G62,архитектор!G62,'проф.нарк'!G62,резерв1!G62,резерв2!G62,резерв3!G62,резерв4!G62,резерв5!G62,резерв6!G62,резерв7!G62,резерв8!G62,резерв9!G62,'культ.суб'!G62)</f>
        <v>0</v>
      </c>
      <c r="H62" s="31">
        <f>SUM(аппарат!H62,глава!H62,'рез.фонд'!H62,вус!H62,ФЗр!H62,ФЗм!H62,скважины!H62,благоустр!H62,освещ!H62,'культ.дот'!H62,ЖКХ!H62,молодежь!H62,'соц.пом'!H62,'луч.поселение'!H62,перепись!H62,днд!H62,архитектор!H62,'проф.нарк'!H62,резерв1!H62,резерв2!H62,резерв3!H62,резерв4!H62,резерв5!H62,резерв6!H62,резерв7!H62,резерв8!H62,резерв9!H62,'культ.суб'!H62)</f>
        <v>0</v>
      </c>
      <c r="I62" s="31">
        <f>SUM(аппарат!I62,глава!I62,'рез.фонд'!I62,вус!I62,ФЗр!I62,ФЗм!I62,скважины!I62,благоустр!I62,освещ!I62,'культ.дот'!I62,ЖКХ!I62,молодежь!I62,'соц.пом'!I62,'луч.поселение'!I62,перепись!I62,днд!I62,архитектор!I62,'проф.нарк'!I62,резерв1!I62,резерв2!I62,резерв3!I62,резерв4!I62,резерв5!I62,резерв6!I62,резерв7!I62,резерв8!I62,резерв9!I62,'культ.суб'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'рез.фонд'!G63,вус!G63,ФЗр!G63,ФЗм!G63,скважины!G63,благоустр!G63,освещ!G63,'культ.дот'!G63,ЖКХ!G63,молодежь!G63,'соц.пом'!G63,'луч.поселение'!G63,перепись!G63,днд!G63,архитектор!G63,'проф.нарк'!G63,резерв1!G63,резерв2!G63,резерв3!G63,резерв4!G63,резерв5!G63,резерв6!G63,резерв7!G63,резерв8!G63,резерв9!G63,'культ.суб'!G63)</f>
        <v>0</v>
      </c>
      <c r="H63" s="31">
        <f>SUM(аппарат!H63,глава!H63,'рез.фонд'!H63,вус!H63,ФЗр!H63,ФЗм!H63,скважины!H63,благоустр!H63,освещ!H63,'культ.дот'!H63,ЖКХ!H63,молодежь!H63,'соц.пом'!H63,'луч.поселение'!H63,перепись!H63,днд!H63,архитектор!H63,'проф.нарк'!H63,резерв1!H63,резерв2!H63,резерв3!H63,резерв4!H63,резерв5!H63,резерв6!H63,резерв7!H63,резерв8!H63,резерв9!H63,'культ.суб'!H63)</f>
        <v>0</v>
      </c>
      <c r="I63" s="31">
        <f>SUM(аппарат!I63,глава!I63,'рез.фонд'!I63,вус!I63,ФЗр!I63,ФЗм!I63,скважины!I63,благоустр!I63,освещ!I63,'культ.дот'!I63,ЖКХ!I63,молодежь!I63,'соц.пом'!I63,'луч.поселение'!I63,перепись!I63,днд!I63,архитектор!I63,'проф.нарк'!I63,резерв1!I63,резерв2!I63,резерв3!I63,резерв4!I63,резерв5!I63,резерв6!I63,резерв7!I63,резерв8!I63,резерв9!I63,'культ.суб'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'рез.фонд'!G64,вус!G64,ФЗр!G64,ФЗм!G64,скважины!G64,благоустр!G64,освещ!G64,'культ.дот'!G64,ЖКХ!G64,молодежь!G64,'соц.пом'!G64,'луч.поселение'!G64,перепись!G64,днд!G64,архитектор!G64,'проф.нарк'!G64,резерв1!G64,резерв2!G64,резерв3!G64,резерв4!G64,резерв5!G64,резерв6!G64,резерв7!G64,резерв8!G64,резерв9!G64,'культ.суб'!G64)</f>
        <v>0</v>
      </c>
      <c r="H64" s="31">
        <f>SUM(аппарат!H64,глава!H64,'рез.фонд'!H64,вус!H64,ФЗр!H64,ФЗм!H64,скважины!H64,благоустр!H64,освещ!H64,'культ.дот'!H64,ЖКХ!H64,молодежь!H64,'соц.пом'!H64,'луч.поселение'!H64,перепись!H64,днд!H64,архитектор!H64,'проф.нарк'!H64,резерв1!H64,резерв2!H64,резерв3!H64,резерв4!H64,резерв5!H64,резерв6!H64,резерв7!H64,резерв8!H64,резерв9!H64,'культ.суб'!H64)</f>
        <v>0</v>
      </c>
      <c r="I64" s="31">
        <f>SUM(аппарат!I64,глава!I64,'рез.фонд'!I64,вус!I64,ФЗр!I64,ФЗм!I64,скважины!I64,благоустр!I64,освещ!I64,'культ.дот'!I64,ЖКХ!I64,молодежь!I64,'соц.пом'!I64,'луч.поселение'!I64,перепись!I64,днд!I64,архитектор!I64,'проф.нарк'!I64,резерв1!I64,резерв2!I64,резерв3!I64,резерв4!I64,резерв5!I64,резерв6!I64,резерв7!I64,резерв8!I64,резерв9!I64,'культ.суб'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'рез.фонд'!G66,вус!G66,ФЗр!G66,ФЗм!G66,скважины!G66,благоустр!G66,освещ!G66,'культ.дот'!G66,ЖКХ!G66,молодежь!G66,'соц.пом'!G66,'луч.поселение'!G66,перепись!G66,днд!G66,архитектор!G66,'проф.нарк'!G66,резерв1!G66,резерв2!G66,резерв3!G66,резерв4!G66,резерв5!G66,резерв6!G66,резерв7!G66,резерв8!G66,резерв9!G66,'культ.суб'!G66)</f>
        <v>0</v>
      </c>
      <c r="H66" s="31">
        <f>SUM(аппарат!H66,глава!H66,'рез.фонд'!H66,вус!H66,ФЗр!H66,ФЗм!H66,скважины!H66,благоустр!H66,освещ!H66,'культ.дот'!H66,ЖКХ!H66,молодежь!H66,'соц.пом'!H66,'луч.поселение'!H66,перепись!H66,днд!H66,архитектор!H66,'проф.нарк'!H66,резерв1!H66,резерв2!H66,резерв3!H66,резерв4!H66,резерв5!H66,резерв6!H66,резерв7!H66,резерв8!H66,резерв9!H66,'культ.суб'!H66)</f>
        <v>0</v>
      </c>
      <c r="I66" s="31">
        <f>SUM(аппарат!I66,глава!I66,'рез.фонд'!I66,вус!I66,ФЗр!I66,ФЗм!I66,скважины!I66,благоустр!I66,освещ!I66,'культ.дот'!I66,ЖКХ!I66,молодежь!I66,'соц.пом'!I66,'луч.поселение'!I66,перепись!I66,днд!I66,архитектор!I66,'проф.нарк'!I66,резерв1!I66,резерв2!I66,резерв3!I66,резерв4!I66,резерв5!I66,резерв6!I66,резерв7!I66,резерв8!I66,резерв9!I66,'культ.суб'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'рез.фонд'!G67,вус!G67,ФЗр!G67,ФЗм!G67,скважины!G67,благоустр!G67,освещ!G67,'культ.дот'!G67,ЖКХ!G67,молодежь!G67,'соц.пом'!G67,'луч.поселение'!G67,перепись!G67,днд!G67,архитектор!G67,'проф.нарк'!G67,резерв1!G67,резерв2!G67,резерв3!G67,резерв4!G67,резерв5!G67,резерв6!G67,резерв7!G67,резерв8!G67,резерв9!G67,'культ.суб'!G67)</f>
        <v>0</v>
      </c>
      <c r="H67" s="31">
        <f>SUM(аппарат!H67,глава!H67,'рез.фонд'!H67,вус!H67,ФЗр!H67,ФЗм!H67,скважины!H67,благоустр!H67,освещ!H67,'культ.дот'!H67,ЖКХ!H67,молодежь!H67,'соц.пом'!H67,'луч.поселение'!H67,перепись!H67,днд!H67,архитектор!H67,'проф.нарк'!H67,резерв1!H67,резерв2!H67,резерв3!H67,резерв4!H67,резерв5!H67,резерв6!H67,резерв7!H67,резерв8!H67,резерв9!H67,'культ.суб'!H67)</f>
        <v>0</v>
      </c>
      <c r="I67" s="31">
        <f>SUM(аппарат!I67,глава!I67,'рез.фонд'!I67,вус!I67,ФЗр!I67,ФЗм!I67,скважины!I67,благоустр!I67,освещ!I67,'культ.дот'!I67,ЖКХ!I67,молодежь!I67,'соц.пом'!I67,'луч.поселение'!I67,перепись!I67,днд!I67,архитектор!I67,'проф.нарк'!I67,резерв1!I67,резерв2!I67,резерв3!I67,резерв4!I67,резерв5!I67,резерв6!I67,резерв7!I67,резерв8!I67,резерв9!I67,'культ.суб'!I67)</f>
        <v>0</v>
      </c>
    </row>
    <row r="68" spans="1:9" s="38" customFormat="1" ht="15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64000</v>
      </c>
      <c r="H68" s="251">
        <f>SUM(H69:H73)</f>
        <v>47869.87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'рез.фонд'!G69,вус!G69,ФЗр!G69,ФЗм!G69,скважины!G69,благоустр!G69,освещ!G69,'культ.дот'!G69,ЖКХ!G69,молодежь!G69,'соц.пом'!G69,'луч.поселение'!G69,перепись!G69,днд!G69,архитектор!G69,'проф.нарк'!G69,резерв1!G69,резерв2!G69,резерв3!G69,резерв4!G69,резерв5!G69,резерв6!G69,резерв7!G69,резерв8!G69,резерв9!G69,'культ.суб'!G69)</f>
        <v>40000</v>
      </c>
      <c r="H69" s="31">
        <f>SUM(аппарат!H69,глава!H69,'рез.фонд'!H69,вус!H69,ФЗр!H69,ФЗм!H69,скважины!H69,благоустр!H69,освещ!H69,'культ.дот'!H69,ЖКХ!H69,молодежь!H69,'соц.пом'!H69,'луч.поселение'!H69,перепись!H69,днд!H69,архитектор!H69,'проф.нарк'!H69,резерв1!H69,резерв2!H69,резерв3!H69,резерв4!H69,резерв5!H69,резерв6!H69,резерв7!H69,резерв8!H69,резерв9!H69,'культ.суб'!H69)</f>
        <v>28669.54</v>
      </c>
      <c r="I69" s="31">
        <f>SUM(аппарат!I69,глава!I69,'рез.фонд'!I69,вус!I69,ФЗр!I69,ФЗм!I69,скважины!I69,благоустр!I69,освещ!I69,'культ.дот'!I69,ЖКХ!I69,молодежь!I69,'соц.пом'!I69,'луч.поселение'!I69,перепись!I69,днд!I69,архитектор!I69,'проф.нарк'!I69,резерв1!I69,резерв2!I69,резерв3!I69,резерв4!I69,резерв5!I69,резерв6!I69,резерв7!I69,резерв8!I69,резерв9!I69,'культ.суб'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'рез.фонд'!G70,вус!G70,ФЗр!G70,ФЗм!G70,скважины!G70,благоустр!G70,освещ!G70,'культ.дот'!G70,ЖКХ!G70,молодежь!G70,'соц.пом'!G70,'луч.поселение'!G70,перепись!G70,днд!G70,архитектор!G70,'проф.нарк'!G70,резерв1!G70,резерв2!G70,резерв3!G70,резерв4!G70,резерв5!G70,резерв6!G70,резерв7!G70,резерв8!G70,резерв9!G70,'культ.суб'!G70)</f>
        <v>0</v>
      </c>
      <c r="H70" s="31">
        <f>SUM(аппарат!H70,глава!H70,'рез.фонд'!H70,вус!H70,ФЗр!H70,ФЗм!H70,скважины!H70,благоустр!H70,освещ!H70,'культ.дот'!H70,ЖКХ!H70,молодежь!H70,'соц.пом'!H70,'луч.поселение'!H70,перепись!H70,днд!H70,архитектор!H70,'проф.нарк'!H70,резерв1!H70,резерв2!H70,резерв3!H70,резерв4!H70,резерв5!H70,резерв6!H70,резерв7!H70,резерв8!H70,резерв9!H70,'культ.суб'!H70)</f>
        <v>0</v>
      </c>
      <c r="I70" s="31">
        <f>SUM(аппарат!I70,глава!I70,'рез.фонд'!I70,вус!I70,ФЗр!I70,ФЗм!I70,скважины!I70,благоустр!I70,освещ!I70,'культ.дот'!I70,ЖКХ!I70,молодежь!I70,'соц.пом'!I70,'луч.поселение'!I70,перепись!I70,днд!I70,архитектор!I70,'проф.нарк'!I70,резерв1!I70,резерв2!I70,резерв3!I70,резерв4!I70,резерв5!I70,резерв6!I70,резерв7!I70,резерв8!I70,резерв9!I70,'культ.суб'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'рез.фонд'!G71,вус!G71,ФЗр!G71,ФЗм!G71,скважины!G71,благоустр!G71,освещ!G71,'культ.дот'!G71,ЖКХ!G71,молодежь!G71,'соц.пом'!G71,'луч.поселение'!G71,перепись!G71,днд!G71,архитектор!G71,'проф.нарк'!G71,резерв1!G71,резерв2!G71,резерв3!G71,резерв4!G71,резерв5!G71,резерв6!G71,резерв7!G71,резерв8!G71,резерв9!G71,'культ.суб'!G71)</f>
        <v>0</v>
      </c>
      <c r="H71" s="31">
        <f>SUM(аппарат!H71,глава!H71,'рез.фонд'!H71,вус!H71,ФЗр!H71,ФЗм!H71,скважины!H71,благоустр!H71,освещ!H71,'культ.дот'!H71,ЖКХ!H71,молодежь!H71,'соц.пом'!H71,'луч.поселение'!H71,перепись!H71,днд!H71,архитектор!H71,'проф.нарк'!H71,резерв1!H71,резерв2!H71,резерв3!H71,резерв4!H71,резерв5!H71,резерв6!H71,резерв7!H71,резерв8!H71,резерв9!H71,'культ.суб'!H71)</f>
        <v>0</v>
      </c>
      <c r="I71" s="31">
        <f>SUM(аппарат!I71,глава!I71,'рез.фонд'!I71,вус!I71,ФЗр!I71,ФЗм!I71,скважины!I71,благоустр!I71,освещ!I71,'культ.дот'!I71,ЖКХ!I71,молодежь!I71,'соц.пом'!I71,'луч.поселение'!I71,перепись!I71,днд!I71,архитектор!I71,'проф.нарк'!I71,резерв1!I71,резерв2!I71,резерв3!I71,резерв4!I71,резерв5!I71,резерв6!I71,резерв7!I71,резерв8!I71,резерв9!I71,'культ.суб'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'рез.фонд'!G72,вус!G72,ФЗр!G72,ФЗм!G72,скважины!G72,благоустр!G72,освещ!G72,'культ.дот'!G72,ЖКХ!G72,молодежь!G72,'соц.пом'!G72,'луч.поселение'!G72,перепись!G72,днд!G72,архитектор!G72,'проф.нарк'!G72,резерв1!G72,резерв2!G72,резерв3!G72,резерв4!G72,резерв5!G72,резерв6!G72,резерв7!G72,резерв8!G72,резерв9!G72,'культ.суб'!G72)</f>
        <v>24000</v>
      </c>
      <c r="H72" s="31">
        <f>SUM(аппарат!H72,глава!H72,'рез.фонд'!H72,вус!H72,ФЗр!H72,ФЗм!H72,скважины!H72,благоустр!H72,освещ!H72,'культ.дот'!H72,ЖКХ!H72,молодежь!H72,'соц.пом'!H72,'луч.поселение'!H72,перепись!H72,днд!H72,архитектор!H72,'проф.нарк'!H72,резерв1!H72,резерв2!H72,резерв3!H72,резерв4!H72,резерв5!H72,резерв6!H72,резерв7!H72,резерв8!H72,резерв9!H72,'культ.суб'!H72)</f>
        <v>19200.33</v>
      </c>
      <c r="I72" s="31">
        <f>SUM(аппарат!I72,глава!I72,'рез.фонд'!I72,вус!I72,ФЗр!I72,ФЗм!I72,скважины!I72,благоустр!I72,освещ!I72,'культ.дот'!I72,ЖКХ!I72,молодежь!I72,'соц.пом'!I72,'луч.поселение'!I72,перепись!I72,днд!I72,архитектор!I72,'проф.нарк'!I72,резерв1!I72,резерв2!I72,резерв3!I72,резерв4!I72,резерв5!I72,резерв6!I72,резерв7!I72,резерв8!I72,резерв9!I72,'культ.суб'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'рез.фонд'!G73,вус!G73,ФЗр!G73,ФЗм!G73,скважины!G73,благоустр!G73,освещ!G73,'культ.дот'!G73,ЖКХ!G73,молодежь!G73,'соц.пом'!G73,'луч.поселение'!G73,перепись!G73,днд!G73,архитектор!G73,'проф.нарк'!G73,резерв1!G73,резерв2!G73,резерв3!G73,резерв4!G73,резерв5!G73,резерв6!G73,резерв7!G73,резерв8!G73,резерв9!G73,'культ.суб'!G73)</f>
        <v>0</v>
      </c>
      <c r="H73" s="31">
        <f>SUM(аппарат!H73,глава!H73,'рез.фонд'!H73,вус!H73,ФЗр!H73,ФЗм!H73,скважины!H73,благоустр!H73,освещ!H73,'культ.дот'!H73,ЖКХ!H73,молодежь!H73,'соц.пом'!H73,'луч.поселение'!H73,перепись!H73,днд!H73,архитектор!H73,'проф.нарк'!H73,резерв1!H73,резерв2!H73,резерв3!H73,резерв4!H73,резерв5!H73,резерв6!H73,резерв7!H73,резерв8!H73,резерв9!H73,'культ.суб'!H73)</f>
        <v>0</v>
      </c>
      <c r="I73" s="31">
        <f>SUM(аппарат!I73,глава!I73,'рез.фонд'!I73,вус!I73,ФЗр!I73,ФЗм!I73,скважины!I73,благоустр!I73,освещ!I73,'культ.дот'!I73,ЖКХ!I73,молодежь!I73,'соц.пом'!I73,'луч.поселение'!I73,перепись!I73,днд!I73,архитектор!I73,'проф.нарк'!I73,резерв1!I73,резерв2!I73,резерв3!I73,резерв4!I73,резерв5!I73,резерв6!I73,резерв7!I73,резерв8!I73,резерв9!I73,'культ.суб'!I73)</f>
        <v>0</v>
      </c>
    </row>
    <row r="74" spans="1:9" s="38" customFormat="1" ht="15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1180000</v>
      </c>
      <c r="H74" s="251">
        <f>SUM(H75:H85)</f>
        <v>1164492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'рез.фонд'!G75,вус!G75,ФЗр!G75,ФЗм!G75,скважины!G75,благоустр!G75,освещ!G75,'культ.дот'!G75,ЖКХ!G75,молодежь!G75,'соц.пом'!G75,'луч.поселение'!G75,перепись!G75,днд!G75,архитектор!G75,'проф.нарк'!G75,резерв1!G75,резерв2!G75,резерв3!G75,резерв4!G75,резерв5!G75,резерв6!G75,резерв7!G75,резерв8!G75,резерв9!G75,'культ.суб'!G75)</f>
        <v>969000</v>
      </c>
      <c r="H75" s="31">
        <f>SUM(аппарат!H75,глава!H75,'рез.фонд'!H75,вус!H75,ФЗр!H75,ФЗм!H75,скважины!H75,благоустр!H75,освещ!H75,'культ.дот'!H75,ЖКХ!H75,молодежь!H75,'соц.пом'!H75,'луч.поселение'!H75,перепись!H75,днд!H75,архитектор!H75,'проф.нарк'!H75,резерв1!H75,резерв2!H75,резерв3!H75,резерв4!H75,резерв5!H75,резерв6!H75,резерв7!H75,резерв8!H75,резерв9!H75,'культ.суб'!H75)</f>
        <v>961607</v>
      </c>
      <c r="I75" s="31">
        <f>SUM(аппарат!I75,глава!I75,'рез.фонд'!I75,вус!I75,ФЗр!I75,ФЗм!I75,скважины!I75,благоустр!I75,освещ!I75,'культ.дот'!I75,ЖКХ!I75,молодежь!I75,'соц.пом'!I75,'луч.поселение'!I75,перепись!I75,днд!I75,архитектор!I75,'проф.нарк'!I75,резерв1!I75,резерв2!I75,резерв3!I75,резерв4!I75,резерв5!I75,резерв6!I75,резерв7!I75,резерв8!I75,резерв9!I75,'культ.суб'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'рез.фонд'!G76,вус!G76,ФЗр!G76,ФЗм!G76,скважины!G76,благоустр!G76,освещ!G76,'культ.дот'!G76,ЖКХ!G76,молодежь!G76,'соц.пом'!G76,'луч.поселение'!G76,перепись!G76,днд!G76,архитектор!G76,'проф.нарк'!G76,резерв1!G76,резерв2!G76,резерв3!G76,резерв4!G76,резерв5!G76,резерв6!G76,резерв7!G76,резерв8!G76,резерв9!G76,'культ.суб'!G76)</f>
        <v>6000</v>
      </c>
      <c r="H76" s="31">
        <f>SUM(аппарат!H76,глава!H76,'рез.фонд'!H76,вус!H76,ФЗр!H76,ФЗм!H76,скважины!H76,благоустр!H76,освещ!H76,'культ.дот'!H76,ЖКХ!H76,молодежь!H76,'соц.пом'!H76,'луч.поселение'!H76,перепись!H76,днд!H76,архитектор!H76,'проф.нарк'!H76,резерв1!H76,резерв2!H76,резерв3!H76,резерв4!H76,резерв5!H76,резерв6!H76,резерв7!H76,резерв8!H76,резерв9!H76,'культ.суб'!H76)</f>
        <v>4622</v>
      </c>
      <c r="I76" s="31">
        <f>SUM(аппарат!I76,глава!I76,'рез.фонд'!I76,вус!I76,ФЗр!I76,ФЗм!I76,скважины!I76,благоустр!I76,освещ!I76,'культ.дот'!I76,ЖКХ!I76,молодежь!I76,'соц.пом'!I76,'луч.поселение'!I76,перепись!I76,днд!I76,архитектор!I76,'проф.нарк'!I76,резерв1!I76,резерв2!I76,резерв3!I76,резерв4!I76,резерв5!I76,резерв6!I76,резерв7!I76,резерв8!I76,резерв9!I76,'культ.суб'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'рез.фонд'!G77,вус!G77,ФЗр!G77,ФЗм!G77,скважины!G77,благоустр!G77,освещ!G77,'культ.дот'!G77,ЖКХ!G77,молодежь!G77,'соц.пом'!G77,'луч.поселение'!G77,перепись!G77,днд!G77,архитектор!G77,'проф.нарк'!G77,резерв1!G77,резерв2!G77,резерв3!G77,резерв4!G77,резерв5!G77,резерв6!G77,резерв7!G77,резерв8!G77,резерв9!G77,'культ.суб'!G77)</f>
        <v>0</v>
      </c>
      <c r="H77" s="31">
        <f>SUM(аппарат!H77,глава!H77,'рез.фонд'!H77,вус!H77,ФЗр!H77,ФЗм!H77,скважины!H77,благоустр!H77,освещ!H77,'культ.дот'!H77,ЖКХ!H77,молодежь!H77,'соц.пом'!H77,'луч.поселение'!H77,перепись!H77,днд!H77,архитектор!H77,'проф.нарк'!H77,резерв1!H77,резерв2!H77,резерв3!H77,резерв4!H77,резерв5!H77,резерв6!H77,резерв7!H77,резерв8!H77,резерв9!H77,'культ.суб'!H77)</f>
        <v>0</v>
      </c>
      <c r="I77" s="31">
        <f>SUM(аппарат!I77,глава!I77,'рез.фонд'!I77,вус!I77,ФЗр!I77,ФЗм!I77,скважины!I77,благоустр!I77,освещ!I77,'культ.дот'!I77,ЖКХ!I77,молодежь!I77,'соц.пом'!I77,'луч.поселение'!I77,перепись!I77,днд!I77,архитектор!I77,'проф.нарк'!I77,резерв1!I77,резерв2!I77,резерв3!I77,резерв4!I77,резерв5!I77,резерв6!I77,резерв7!I77,резерв8!I77,резерв9!I77,'культ.суб'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'рез.фонд'!G78,вус!G78,ФЗр!G78,ФЗм!G78,скважины!G78,благоустр!G78,освещ!G78,'культ.дот'!G78,ЖКХ!G78,молодежь!G78,'соц.пом'!G78,'луч.поселение'!G78,перепись!G78,днд!G78,архитектор!G78,'проф.нарк'!G78,резерв1!G78,резерв2!G78,резерв3!G78,резерв4!G78,резерв5!G78,резерв6!G78,резерв7!G78,резерв8!G78,резерв9!G78,'культ.суб'!G78)</f>
        <v>0</v>
      </c>
      <c r="H78" s="31">
        <f>SUM(аппарат!H78,глава!H78,'рез.фонд'!H78,вус!H78,ФЗр!H78,ФЗм!H78,скважины!H78,благоустр!H78,освещ!H78,'культ.дот'!H78,ЖКХ!H78,молодежь!H78,'соц.пом'!H78,'луч.поселение'!H78,перепись!H78,днд!H78,архитектор!H78,'проф.нарк'!H78,резерв1!H78,резерв2!H78,резерв3!H78,резерв4!H78,резерв5!H78,резерв6!H78,резерв7!H78,резерв8!H78,резерв9!H78,'культ.суб'!H78)</f>
        <v>0</v>
      </c>
      <c r="I78" s="31">
        <f>SUM(аппарат!I78,глава!I78,'рез.фонд'!I78,вус!I78,ФЗр!I78,ФЗм!I78,скважины!I78,благоустр!I78,освещ!I78,'культ.дот'!I78,ЖКХ!I78,молодежь!I78,'соц.пом'!I78,'луч.поселение'!I78,перепись!I78,днд!I78,архитектор!I78,'проф.нарк'!I78,резерв1!I78,резерв2!I78,резерв3!I78,резерв4!I78,резерв5!I78,резерв6!I78,резерв7!I78,резерв8!I78,резерв9!I78,'культ.суб'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'рез.фонд'!G79,вус!G79,ФЗр!G79,ФЗм!G79,скважины!G79,благоустр!G79,освещ!G79,'культ.дот'!G79,ЖКХ!G79,молодежь!G79,'соц.пом'!G79,'луч.поселение'!G79,перепись!G79,днд!G79,архитектор!G79,'проф.нарк'!G79,резерв1!G79,резерв2!G79,резерв3!G79,резерв4!G79,резерв5!G79,резерв6!G79,резерв7!G79,резерв8!G79,резерв9!G79,'культ.суб'!G79)</f>
        <v>5000</v>
      </c>
      <c r="H79" s="31">
        <f>SUM(аппарат!H79,глава!H79,'рез.фонд'!H79,вус!H79,ФЗр!H79,ФЗм!H79,скважины!H79,благоустр!H79,освещ!H79,'культ.дот'!H79,ЖКХ!H79,молодежь!H79,'соц.пом'!H79,'луч.поселение'!H79,перепись!H79,днд!H79,архитектор!H79,'проф.нарк'!H79,резерв1!H79,резерв2!H79,резерв3!H79,резерв4!H79,резерв5!H79,резерв6!H79,резерв7!H79,резерв8!H79,резерв9!H79,'культ.суб'!H79)</f>
        <v>3293</v>
      </c>
      <c r="I79" s="31">
        <f>SUM(аппарат!I79,глава!I79,'рез.фонд'!I79,вус!I79,ФЗр!I79,ФЗм!I79,скважины!I79,благоустр!I79,освещ!I79,'культ.дот'!I79,ЖКХ!I79,молодежь!I79,'соц.пом'!I79,'луч.поселение'!I79,перепись!I79,днд!I79,архитектор!I79,'проф.нарк'!I79,резерв1!I79,резерв2!I79,резерв3!I79,резерв4!I79,резерв5!I79,резерв6!I79,резерв7!I79,резерв8!I79,резерв9!I79,'культ.суб'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'рез.фонд'!G80,вус!G80,ФЗр!G80,ФЗм!G80,скважины!G80,благоустр!G80,освещ!G80,'культ.дот'!G80,ЖКХ!G80,молодежь!G80,'соц.пом'!G80,'луч.поселение'!G80,перепись!G80,днд!G80,архитектор!G80,'проф.нарк'!G80,резерв1!G80,резерв2!G80,резерв3!G80,резерв4!G80,резерв5!G80,резерв6!G80,резерв7!G80,резерв8!G80,резерв9!G80,'культ.суб'!G80)</f>
        <v>0</v>
      </c>
      <c r="H80" s="31">
        <f>SUM(аппарат!H80,глава!H80,'рез.фонд'!H80,вус!H80,ФЗр!H80,ФЗм!H80,скважины!H80,благоустр!H80,освещ!H80,'культ.дот'!H80,ЖКХ!H80,молодежь!H80,'соц.пом'!H80,'луч.поселение'!H80,перепись!H80,днд!H80,архитектор!H80,'проф.нарк'!H80,резерв1!H80,резерв2!H80,резерв3!H80,резерв4!H80,резерв5!H80,резерв6!H80,резерв7!H80,резерв8!H80,резерв9!H80,'культ.суб'!H80)</f>
        <v>0</v>
      </c>
      <c r="I80" s="31">
        <f>SUM(аппарат!I80,глава!I80,'рез.фонд'!I80,вус!I80,ФЗр!I80,ФЗм!I80,скважины!I80,благоустр!I80,освещ!I80,'культ.дот'!I80,ЖКХ!I80,молодежь!I80,'соц.пом'!I80,'луч.поселение'!I80,перепись!I80,днд!I80,архитектор!I80,'проф.нарк'!I80,резерв1!I80,резерв2!I80,резерв3!I80,резерв4!I80,резерв5!I80,резерв6!I80,резерв7!I80,резерв8!I80,резерв9!I80,'культ.суб'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'рез.фонд'!G81,вус!G81,ФЗр!G81,ФЗм!G81,скважины!G81,благоустр!G81,освещ!G81,'культ.дот'!G81,ЖКХ!G81,молодежь!G81,'соц.пом'!G81,'луч.поселение'!G81,перепись!G81,днд!G81,архитектор!G81,'проф.нарк'!G81,резерв1!G81,резерв2!G81,резерв3!G81,резерв4!G81,резерв5!G81,резерв6!G81,резерв7!G81,резерв8!G81,резерв9!G81,'культ.суб'!G81)</f>
        <v>200000</v>
      </c>
      <c r="H81" s="31">
        <f>SUM(аппарат!H81,глава!H81,'рез.фонд'!H81,вус!H81,ФЗр!H81,ФЗм!H81,скважины!H81,благоустр!H81,освещ!H81,'культ.дот'!H81,ЖКХ!H81,молодежь!H81,'соц.пом'!H81,'луч.поселение'!H81,перепись!H81,днд!H81,архитектор!H81,'проф.нарк'!H81,резерв1!H81,резерв2!H81,резерв3!H81,резерв4!H81,резерв5!H81,резерв6!H81,резерв7!H81,резерв8!H81,резерв9!H81,'культ.суб'!H81)</f>
        <v>194970</v>
      </c>
      <c r="I81" s="31">
        <f>SUM(аппарат!I81,глава!I81,'рез.фонд'!I81,вус!I81,ФЗр!I81,ФЗм!I81,скважины!I81,благоустр!I81,освещ!I81,'культ.дот'!I81,ЖКХ!I81,молодежь!I81,'соц.пом'!I81,'луч.поселение'!I81,перепись!I81,днд!I81,архитектор!I81,'проф.нарк'!I81,резерв1!I81,резерв2!I81,резерв3!I81,резерв4!I81,резерв5!I81,резерв6!I81,резерв7!I81,резерв8!I81,резерв9!I81,'культ.суб'!I81)</f>
        <v>0</v>
      </c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'рез.фонд'!G82,вус!G82,ФЗр!G82,ФЗм!G82,скважины!G82,благоустр!G82,освещ!G82,'культ.дот'!G82,ЖКХ!G82,молодежь!G82,'соц.пом'!G82,'луч.поселение'!G82,перепись!G82,днд!G82,архитектор!G82,'проф.нарк'!G82,резерв1!G82,резерв2!G82,резерв3!G82,резерв4!G82,резерв5!G82,резерв6!G82,резерв7!G82,резерв8!G82,резерв9!G82,'культ.суб'!G82)</f>
        <v>0</v>
      </c>
      <c r="H82" s="31">
        <f>SUM(аппарат!H82,глава!H82,'рез.фонд'!H82,вус!H82,ФЗр!H82,ФЗм!H82,скважины!H82,благоустр!H82,освещ!H82,'культ.дот'!H82,ЖКХ!H82,молодежь!H82,'соц.пом'!H82,'луч.поселение'!H82,перепись!H82,днд!H82,архитектор!H82,'проф.нарк'!H82,резерв1!H82,резерв2!H82,резерв3!H82,резерв4!H82,резерв5!H82,резерв6!H82,резерв7!H82,резерв8!H82,резерв9!H82,'культ.суб'!H82)</f>
        <v>0</v>
      </c>
      <c r="I82" s="31">
        <f>SUM(аппарат!I82,глава!I82,'рез.фонд'!I82,вус!I82,ФЗр!I82,ФЗм!I82,скважины!I82,благоустр!I82,освещ!I82,'культ.дот'!I82,ЖКХ!I82,молодежь!I82,'соц.пом'!I82,'луч.поселение'!I82,перепись!I82,днд!I82,архитектор!I82,'проф.нарк'!I82,резерв1!I82,резерв2!I82,резерв3!I82,резерв4!I82,резерв5!I82,резерв6!I82,резерв7!I82,резерв8!I82,резерв9!I82,'культ.суб'!I82)</f>
        <v>0</v>
      </c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'рез.фонд'!G83,вус!G83,ФЗр!G83,ФЗм!G83,скважины!G83,благоустр!G83,освещ!G83,'культ.дот'!G83,ЖКХ!G83,молодежь!G83,'соц.пом'!G83,'луч.поселение'!G83,перепись!G83,днд!G83,архитектор!G83,'проф.нарк'!G83,резерв1!G83,резерв2!G83,резерв3!G83,резерв4!G83,резерв5!G83,резерв6!G83,резерв7!G83,резерв8!G83,резерв9!G83,'культ.суб'!G83)</f>
        <v>0</v>
      </c>
      <c r="H83" s="31">
        <f>SUM(аппарат!H83,глава!H83,'рез.фонд'!H83,вус!H83,ФЗр!H83,ФЗм!H83,скважины!H83,благоустр!H83,освещ!H83,'культ.дот'!H83,ЖКХ!H83,молодежь!H83,'соц.пом'!H83,'луч.поселение'!H83,перепись!H83,днд!H83,архитектор!H83,'проф.нарк'!H83,резерв1!H83,резерв2!H83,резерв3!H83,резерв4!H83,резерв5!H83,резерв6!H83,резерв7!H83,резерв8!H83,резерв9!H83,'культ.суб'!H83)</f>
        <v>0</v>
      </c>
      <c r="I83" s="31">
        <f>SUM(аппарат!I83,глава!I83,'рез.фонд'!I83,вус!I83,ФЗр!I83,ФЗм!I83,скважины!I83,благоустр!I83,освещ!I83,'культ.дот'!I83,ЖКХ!I83,молодежь!I83,'соц.пом'!I83,'луч.поселение'!I83,перепись!I83,днд!I83,архитектор!I83,'проф.нарк'!I83,резерв1!I83,резерв2!I83,резерв3!I83,резерв4!I83,резерв5!I83,резерв6!I83,резерв7!I83,резерв8!I83,резерв9!I83,'культ.суб'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'рез.фонд'!G84,вус!G84,ФЗр!G84,ФЗм!G84,скважины!G84,благоустр!G84,освещ!G84,'культ.дот'!G84,ЖКХ!G84,молодежь!G84,'соц.пом'!G84,'луч.поселение'!G84,перепись!G84,днд!G84,архитектор!G84,'проф.нарк'!G84,резерв1!G84,резерв2!G84,резерв3!G84,резерв4!G84,резерв5!G84,резерв6!G84,резерв7!G84,резерв8!G84,резерв9!G84,'культ.суб'!G84)</f>
        <v>0</v>
      </c>
      <c r="H84" s="31">
        <f>SUM(аппарат!H84,глава!H84,'рез.фонд'!H84,вус!H84,ФЗр!H84,ФЗм!H84,скважины!H84,благоустр!H84,освещ!H84,'культ.дот'!H84,ЖКХ!H84,молодежь!H84,'соц.пом'!H84,'луч.поселение'!H84,перепись!H84,днд!H84,архитектор!H84,'проф.нарк'!H84,резерв1!H84,резерв2!H84,резерв3!H84,резерв4!H84,резерв5!H84,резерв6!H84,резерв7!H84,резерв8!H84,резерв9!H84,'культ.суб'!H84)</f>
        <v>0</v>
      </c>
      <c r="I84" s="31">
        <f>SUM(аппарат!I84,глава!I84,'рез.фонд'!I84,вус!I84,ФЗр!I84,ФЗм!I84,скважины!I84,благоустр!I84,освещ!I84,'культ.дот'!I84,ЖКХ!I84,молодежь!I84,'соц.пом'!I84,'луч.поселение'!I84,перепись!I84,днд!I84,архитектор!I84,'проф.нарк'!I84,резерв1!I84,резерв2!I84,резерв3!I84,резерв4!I84,резерв5!I84,резерв6!I84,резерв7!I84,резерв8!I84,резерв9!I84,'культ.суб'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'рез.фонд'!G85,вус!G85,ФЗр!G85,ФЗм!G85,скважины!G85,благоустр!G85,освещ!G85,'культ.дот'!G85,ЖКХ!G85,молодежь!G85,'соц.пом'!G85,'луч.поселение'!G85,перепись!G85,днд!G85,архитектор!G85,'проф.нарк'!G85,резерв1!G85,резерв2!G85,резерв3!G85,резерв4!G85,резерв5!G85,резерв6!G85,резерв7!G85,резерв8!G85,резерв9!G85,'культ.суб'!G85)</f>
        <v>0</v>
      </c>
      <c r="H85" s="31">
        <f>SUM(аппарат!H85,глава!H85,'рез.фонд'!H85,вус!H85,ФЗр!H85,ФЗм!H85,скважины!H85,благоустр!H85,освещ!H85,'культ.дот'!H85,ЖКХ!H85,молодежь!H85,'соц.пом'!H85,'луч.поселение'!H85,перепись!H85,днд!H85,архитектор!H85,'проф.нарк'!H85,резерв1!H85,резерв2!H85,резерв3!H85,резерв4!H85,резерв5!H85,резерв6!H85,резерв7!H85,резерв8!H85,резерв9!H85,'культ.суб'!H85)</f>
        <v>0</v>
      </c>
      <c r="I85" s="31">
        <f>SUM(аппарат!I85,глава!I85,'рез.фонд'!I85,вус!I85,ФЗр!I85,ФЗм!I85,скважины!I85,благоустр!I85,освещ!I85,'культ.дот'!I85,ЖКХ!I85,молодежь!I85,'соц.пом'!I85,'луч.поселение'!I85,перепись!I85,днд!I85,архитектор!I85,'проф.нарк'!I85,резерв1!I85,резерв2!I85,резерв3!I85,резерв4!I85,резерв5!I85,резерв6!I85,резерв7!I85,резерв8!I85,резерв9!I85,'культ.суб'!I85)</f>
        <v>0</v>
      </c>
    </row>
    <row r="86" spans="1:9" s="38" customFormat="1" ht="15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21000</v>
      </c>
      <c r="H86" s="251">
        <f>SUM(H87:H92)</f>
        <v>20200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'рез.фонд'!G87,вус!G87,ФЗр!G87,ФЗм!G87,скважины!G87,благоустр!G87,освещ!G87,'культ.дот'!G87,ЖКХ!G87,молодежь!G87,'соц.пом'!G87,'луч.поселение'!G87,перепись!G87,днд!G87,архитектор!G87,'проф.нарк'!G87,резерв1!G87,резерв2!G87,резерв3!G87,резерв4!G87,резерв5!G87,резерв6!G87,резерв7!G87,резерв8!G87,резерв9!G87,'культ.суб'!G87)</f>
        <v>0</v>
      </c>
      <c r="H87" s="31">
        <f>SUM(аппарат!H87,глава!H87,'рез.фонд'!H87,вус!H87,ФЗр!H87,ФЗм!H87,скважины!H87,благоустр!H87,освещ!H87,'культ.дот'!H87,ЖКХ!H87,молодежь!H87,'соц.пом'!H87,'луч.поселение'!H87,перепись!H87,днд!H87,архитектор!H87,'проф.нарк'!H87,резерв1!H87,резерв2!H87,резерв3!H87,резерв4!H87,резерв5!H87,резерв6!H87,резерв7!H87,резерв8!H87,резерв9!H87,'культ.суб'!H87)</f>
        <v>0</v>
      </c>
      <c r="I87" s="31">
        <f>SUM(аппарат!I87,глава!I87,'рез.фонд'!I87,вус!I87,ФЗр!I87,ФЗм!I87,скважины!I87,благоустр!I87,освещ!I87,'культ.дот'!I87,ЖКХ!I87,молодежь!I87,'соц.пом'!I87,'луч.поселение'!I87,перепись!I87,днд!I87,архитектор!I87,'проф.нарк'!I87,резерв1!I87,резерв2!I87,резерв3!I87,резерв4!I87,резерв5!I87,резерв6!I87,резерв7!I87,резерв8!I87,резерв9!I87,'культ.суб'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'рез.фонд'!G88,вус!G88,ФЗр!G88,ФЗм!G88,скважины!G88,благоустр!G88,освещ!G88,'культ.дот'!G88,ЖКХ!G88,молодежь!G88,'соц.пом'!G88,'луч.поселение'!G88,перепись!G88,днд!G88,архитектор!G88,'проф.нарк'!G88,резерв1!G88,резерв2!G88,резерв3!G88,резерв4!G88,резерв5!G88,резерв6!G88,резерв7!G88,резерв8!G88,резерв9!G88,'культ.суб'!G88)</f>
        <v>0</v>
      </c>
      <c r="H88" s="31">
        <f>SUM(аппарат!H88,глава!H88,'рез.фонд'!H88,вус!H88,ФЗр!H88,ФЗм!H88,скважины!H88,благоустр!H88,освещ!H88,'культ.дот'!H88,ЖКХ!H88,молодежь!H88,'соц.пом'!H88,'луч.поселение'!H88,перепись!H88,днд!H88,архитектор!H88,'проф.нарк'!H88,резерв1!H88,резерв2!H88,резерв3!H88,резерв4!H88,резерв5!H88,резерв6!H88,резерв7!H88,резерв8!H88,резерв9!H88,'культ.суб'!H88)</f>
        <v>0</v>
      </c>
      <c r="I88" s="31">
        <f>SUM(аппарат!I88,глава!I88,'рез.фонд'!I88,вус!I88,ФЗр!I88,ФЗм!I88,скважины!I88,благоустр!I88,освещ!I88,'культ.дот'!I88,ЖКХ!I88,молодежь!I88,'соц.пом'!I88,'луч.поселение'!I88,перепись!I88,днд!I88,архитектор!I88,'проф.нарк'!I88,резерв1!I88,резерв2!I88,резерв3!I88,резерв4!I88,резерв5!I88,резерв6!I88,резерв7!I88,резерв8!I88,резерв9!I88,'культ.суб'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'рез.фонд'!G89,вус!G89,ФЗр!G89,ФЗм!G89,скважины!G89,благоустр!G89,освещ!G89,'культ.дот'!G89,ЖКХ!G89,молодежь!G89,'соц.пом'!G89,'луч.поселение'!G89,перепись!G89,днд!G89,архитектор!G89,'проф.нарк'!G89,резерв1!G89,резерв2!G89,резерв3!G89,резерв4!G89,резерв5!G89,резерв6!G89,резерв7!G89,резерв8!G89,резерв9!G89,'культ.суб'!G89)</f>
        <v>0</v>
      </c>
      <c r="H89" s="31">
        <f>SUM(аппарат!H89,глава!H89,'рез.фонд'!H89,вус!H89,ФЗр!H89,ФЗм!H89,скважины!H89,благоустр!H89,освещ!H89,'культ.дот'!H89,ЖКХ!H89,молодежь!H89,'соц.пом'!H89,'луч.поселение'!H89,перепись!H89,днд!H89,архитектор!H89,'проф.нарк'!H89,резерв1!H89,резерв2!H89,резерв3!H89,резерв4!H89,резерв5!H89,резерв6!H89,резерв7!H89,резерв8!H89,резерв9!H89,'культ.суб'!H89)</f>
        <v>0</v>
      </c>
      <c r="I89" s="31">
        <f>SUM(аппарат!I89,глава!I89,'рез.фонд'!I89,вус!I89,ФЗр!I89,ФЗм!I89,скважины!I89,благоустр!I89,освещ!I89,'культ.дот'!I89,ЖКХ!I89,молодежь!I89,'соц.пом'!I89,'луч.поселение'!I89,перепись!I89,днд!I89,архитектор!I89,'проф.нарк'!I89,резерв1!I89,резерв2!I89,резерв3!I89,резерв4!I89,резерв5!I89,резерв6!I89,резерв7!I89,резерв8!I89,резерв9!I89,'культ.суб'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'рез.фонд'!G90,вус!G90,ФЗр!G90,ФЗм!G90,скважины!G90,благоустр!G90,освещ!G90,'культ.дот'!G90,ЖКХ!G90,молодежь!G90,'соц.пом'!G90,'луч.поселение'!G90,перепись!G90,днд!G90,архитектор!G90,'проф.нарк'!G90,резерв1!G90,резерв2!G90,резерв3!G90,резерв4!G90,резерв5!G90,резерв6!G90,резерв7!G90,резерв8!G90,резерв9!G90,'культ.суб'!G90)</f>
        <v>0</v>
      </c>
      <c r="H90" s="31">
        <f>SUM(аппарат!H90,глава!H90,'рез.фонд'!H90,вус!H90,ФЗр!H90,ФЗм!H90,скважины!H90,благоустр!H90,освещ!H90,'культ.дот'!H90,ЖКХ!H90,молодежь!H90,'соц.пом'!H90,'луч.поселение'!H90,перепись!H90,днд!H90,архитектор!H90,'проф.нарк'!H90,резерв1!H90,резерв2!H90,резерв3!H90,резерв4!H90,резерв5!H90,резерв6!H90,резерв7!H90,резерв8!H90,резерв9!H90,'культ.суб'!H90)</f>
        <v>0</v>
      </c>
      <c r="I90" s="31">
        <f>SUM(аппарат!I90,глава!I90,'рез.фонд'!I90,вус!I90,ФЗр!I90,ФЗм!I90,скважины!I90,благоустр!I90,освещ!I90,'культ.дот'!I90,ЖКХ!I90,молодежь!I90,'соц.пом'!I90,'луч.поселение'!I90,перепись!I90,днд!I90,архитектор!I90,'проф.нарк'!I90,резерв1!I90,резерв2!I90,резерв3!I90,резерв4!I90,резерв5!I90,резерв6!I90,резерв7!I90,резерв8!I90,резерв9!I90,'культ.суб'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'рез.фонд'!G91,вус!G91,ФЗр!G91,ФЗм!G91,скважины!G91,благоустр!G91,освещ!G91,'культ.дот'!G91,ЖКХ!G91,молодежь!G91,'соц.пом'!G91,'луч.поселение'!G91,перепись!G91,днд!G91,архитектор!G91,'проф.нарк'!G91,резерв1!G91,резерв2!G91,резерв3!G91,резерв4!G91,резерв5!G91,резерв6!G91,резерв7!G91,резерв8!G91,резерв9!G91,'культ.суб'!G91)</f>
        <v>0</v>
      </c>
      <c r="H91" s="31">
        <f>SUM(аппарат!H91,глава!H91,'рез.фонд'!H91,вус!H91,ФЗр!H91,ФЗм!H91,скважины!H91,благоустр!H91,освещ!H91,'культ.дот'!H91,ЖКХ!H91,молодежь!H91,'соц.пом'!H91,'луч.поселение'!H91,перепись!H91,днд!H91,архитектор!H91,'проф.нарк'!H91,резерв1!H91,резерв2!H91,резерв3!H91,резерв4!H91,резерв5!H91,резерв6!H91,резерв7!H91,резерв8!H91,резерв9!H91,'культ.суб'!H91)</f>
        <v>0</v>
      </c>
      <c r="I91" s="31">
        <f>SUM(аппарат!I91,глава!I91,'рез.фонд'!I91,вус!I91,ФЗр!I91,ФЗм!I91,скважины!I91,благоустр!I91,освещ!I91,'культ.дот'!I91,ЖКХ!I91,молодежь!I91,'соц.пом'!I91,'луч.поселение'!I91,перепись!I91,днд!I91,архитектор!I91,'проф.нарк'!I91,резерв1!I91,резерв2!I91,резерв3!I91,резерв4!I91,резерв5!I91,резерв6!I91,резерв7!I91,резерв8!I91,резерв9!I91,'культ.суб'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'рез.фонд'!G92,вус!G92,ФЗр!G92,ФЗм!G92,скважины!G92,благоустр!G92,освещ!G92,'культ.дот'!G92,ЖКХ!G92,молодежь!G92,'соц.пом'!G92,'луч.поселение'!G92,перепись!G92,днд!G92,архитектор!G92,'проф.нарк'!G92,резерв1!G92,резерв2!G92,резерв3!G92,резерв4!G92,резерв5!G92,резерв6!G92,резерв7!G92,резерв8!G92,резерв9!G92,'культ.суб'!G92)</f>
        <v>21000</v>
      </c>
      <c r="H92" s="31">
        <f>SUM(аппарат!H92,глава!H92,'рез.фонд'!H92,вус!H92,ФЗр!H92,ФЗм!H92,скважины!H92,благоустр!H92,освещ!H92,'культ.дот'!H92,ЖКХ!H92,молодежь!H92,'соц.пом'!H92,'луч.поселение'!H92,перепись!H92,днд!H92,архитектор!H92,'проф.нарк'!H92,резерв1!H92,резерв2!H92,резерв3!H92,резерв4!H92,резерв5!H92,резерв6!H92,резерв7!H92,резерв8!H92,резерв9!H92,'культ.суб'!H92)</f>
        <v>20200</v>
      </c>
      <c r="I92" s="31">
        <f>SUM(аппарат!I92,глава!I92,'рез.фонд'!I92,вус!I92,ФЗр!I92,ФЗм!I92,скважины!I92,благоустр!I92,освещ!I92,'культ.дот'!I92,ЖКХ!I92,молодежь!I92,'соц.пом'!I92,'луч.поселение'!I92,перепись!I92,днд!I92,архитектор!I92,'проф.нарк'!I92,резерв1!I92,резерв2!I92,резерв3!I92,резерв4!I92,резерв5!I92,резерв6!I92,резерв7!I92,резерв8!I92,резерв9!I92,'культ.суб'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385000</v>
      </c>
      <c r="H93" s="223">
        <f>SUM(H94:H101)</f>
        <v>371088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'рез.фонд'!G94,вус!G94,ФЗр!G94,ФЗм!G94,скважины!G94,благоустр!G94,освещ!G94,'культ.дот'!G94,ЖКХ!G94,молодежь!G94,'соц.пом'!G94,'луч.поселение'!G94,перепись!G94,днд!G94,архитектор!G94,'проф.нарк'!G94,резерв1!G94,резерв2!G94,резерв3!G94,резерв4!G94,резерв5!G94,резерв6!G94,резерв7!G94,резерв8!G94,резерв9!G94,'культ.суб'!G94)</f>
        <v>0</v>
      </c>
      <c r="H94" s="31">
        <f>SUM(аппарат!H94,глава!H94,'рез.фонд'!H94,вус!H94,ФЗр!H94,ФЗм!H94,скважины!H94,благоустр!H94,освещ!H94,'культ.дот'!H94,ЖКХ!H94,молодежь!H94,'соц.пом'!H94,'луч.поселение'!H94,перепись!H94,днд!H94,архитектор!H94,'проф.нарк'!H94,резерв1!H94,резерв2!H94,резерв3!H94,резерв4!H94,резерв5!H94,резерв6!H94,резерв7!H94,резерв8!H94,резерв9!H94,'культ.суб'!H94)</f>
        <v>0</v>
      </c>
      <c r="I94" s="31">
        <f>SUM(аппарат!I94,глава!I94,'рез.фонд'!I94,вус!I94,ФЗр!I94,ФЗм!I94,скважины!I94,благоустр!I94,освещ!I94,'культ.дот'!I94,ЖКХ!I94,молодежь!I94,'соц.пом'!I94,'луч.поселение'!I94,перепись!I94,днд!I94,архитектор!I94,'проф.нарк'!I94,резерв1!I94,резерв2!I94,резерв3!I94,резерв4!I94,резерв5!I94,резерв6!I94,резерв7!I94,резерв8!I94,резерв9!I94,'культ.суб'!I94)</f>
        <v>0</v>
      </c>
    </row>
    <row r="95" spans="1:9" ht="15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'рез.фонд'!G95,вус!G95,ФЗр!G95,ФЗм!G95,скважины!G95,благоустр!G95,освещ!G95,'культ.дот'!G95,ЖКХ!G95,молодежь!G95,'соц.пом'!G95,'луч.поселение'!G95,перепись!G95,днд!G95,архитектор!G95,'проф.нарк'!G95,резерв1!G95,резерв2!G95,резерв3!G95,резерв4!G95,резерв5!G95,резерв6!G95,резерв7!G95,резерв8!G95,резерв9!G95,'культ.суб'!G95)</f>
        <v>0</v>
      </c>
      <c r="H95" s="31">
        <f>SUM(аппарат!H95,глава!H95,'рез.фонд'!H95,вус!H95,ФЗр!H95,ФЗм!H95,скважины!H95,благоустр!H95,освещ!H95,'культ.дот'!H95,ЖКХ!H95,молодежь!H95,'соц.пом'!H95,'луч.поселение'!H95,перепись!H95,днд!H95,архитектор!H95,'проф.нарк'!H95,резерв1!H95,резерв2!H95,резерв3!H95,резерв4!H95,резерв5!H95,резерв6!H95,резерв7!H95,резерв8!H95,резерв9!H95,'культ.суб'!H95)</f>
        <v>0</v>
      </c>
      <c r="I95" s="31">
        <f>SUM(аппарат!I95,глава!I95,'рез.фонд'!I95,вус!I95,ФЗр!I95,ФЗм!I95,скважины!I95,благоустр!I95,освещ!I95,'культ.дот'!I95,ЖКХ!I95,молодежь!I95,'соц.пом'!I95,'луч.поселение'!I95,перепись!I95,днд!I95,архитектор!I95,'проф.нарк'!I95,резерв1!I95,резерв2!I95,резерв3!I95,резерв4!I95,резерв5!I95,резерв6!I95,резерв7!I95,резерв8!I95,резерв9!I95,'культ.суб'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'рез.фонд'!G96,вус!G96,ФЗр!G96,ФЗм!G96,скважины!G96,благоустр!G96,освещ!G96,'культ.дот'!G96,ЖКХ!G96,молодежь!G96,'соц.пом'!G96,'луч.поселение'!G96,перепись!G96,днд!G96,архитектор!G96,'проф.нарк'!G96,резерв1!G96,резерв2!G96,резерв3!G96,резерв4!G96,резерв5!G96,резерв6!G96,резерв7!G96,резерв8!G96,резерв9!G96,'культ.суб'!G96)</f>
        <v>83000</v>
      </c>
      <c r="H96" s="31">
        <f>SUM(аппарат!H96,глава!H96,'рез.фонд'!H96,вус!H96,ФЗр!H96,ФЗм!H96,скважины!H96,благоустр!H96,освещ!H96,'культ.дот'!H96,ЖКХ!H96,молодежь!H96,'соц.пом'!H96,'луч.поселение'!H96,перепись!H96,днд!H96,архитектор!H96,'проф.нарк'!H96,резерв1!H96,резерв2!H96,резерв3!H96,резерв4!H96,резерв5!H96,резерв6!H96,резерв7!H96,резерв8!H96,резерв9!H96,'культ.суб'!H96)</f>
        <v>79834</v>
      </c>
      <c r="I96" s="31">
        <f>SUM(аппарат!I96,глава!I96,'рез.фонд'!I96,вус!I96,ФЗр!I96,ФЗм!I96,скважины!I96,благоустр!I96,освещ!I96,'культ.дот'!I96,ЖКХ!I96,молодежь!I96,'соц.пом'!I96,'луч.поселение'!I96,перепись!I96,днд!I96,архитектор!I96,'проф.нарк'!I96,резерв1!I96,резерв2!I96,резерв3!I96,резерв4!I96,резерв5!I96,резерв6!I96,резерв7!I96,резерв8!I96,резерв9!I96,'культ.суб'!I96)</f>
        <v>0</v>
      </c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'рез.фонд'!G97,вус!G97,ФЗр!G97,ФЗм!G97,скважины!G97,благоустр!G97,освещ!G97,'культ.дот'!G97,ЖКХ!G97,молодежь!G97,'соц.пом'!G97,'луч.поселение'!G97,перепись!G97,днд!G97,архитектор!G97,'проф.нарк'!G97,резерв1!G97,резерв2!G97,резерв3!G97,резерв4!G97,резерв5!G97,резерв6!G97,резерв7!G97,резерв8!G97,резерв9!G97,'культ.суб'!G97)</f>
        <v>0</v>
      </c>
      <c r="H97" s="31">
        <f>SUM(аппарат!H97,глава!H97,'рез.фонд'!H97,вус!H97,ФЗр!H97,ФЗм!H97,скважины!H97,благоустр!H97,освещ!H97,'культ.дот'!H97,ЖКХ!H97,молодежь!H97,'соц.пом'!H97,'луч.поселение'!H97,перепись!H97,днд!H97,архитектор!H97,'проф.нарк'!H97,резерв1!H97,резерв2!H97,резерв3!H97,резерв4!H97,резерв5!H97,резерв6!H97,резерв7!H97,резерв8!H97,резерв9!H97,'культ.суб'!H97)</f>
        <v>0</v>
      </c>
      <c r="I97" s="31">
        <f>SUM(аппарат!I97,глава!I97,'рез.фонд'!I97,вус!I97,ФЗр!I97,ФЗм!I97,скважины!I97,благоустр!I97,освещ!I97,'культ.дот'!I97,ЖКХ!I97,молодежь!I97,'соц.пом'!I97,'луч.поселение'!I97,перепись!I97,днд!I97,архитектор!I97,'проф.нарк'!I97,резерв1!I97,резерв2!I97,резерв3!I97,резерв4!I97,резерв5!I97,резерв6!I97,резерв7!I97,резерв8!I97,резерв9!I97,'культ.суб'!I97)</f>
        <v>0</v>
      </c>
    </row>
    <row r="98" spans="1:9" ht="15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'рез.фонд'!G98,вус!G98,ФЗр!G98,ФЗм!G98,скважины!G98,благоустр!G98,освещ!G98,'культ.дот'!G98,ЖКХ!G98,молодежь!G98,'соц.пом'!G98,'луч.поселение'!G98,перепись!G98,днд!G98,архитектор!G98,'проф.нарк'!G98,резерв1!G98,резерв2!G98,резерв3!G98,резерв4!G98,резерв5!G98,резерв6!G98,резерв7!G98,резерв8!G98,резерв9!G98,'культ.суб'!G98)</f>
        <v>0</v>
      </c>
      <c r="H98" s="31">
        <f>SUM(аппарат!H98,глава!H98,'рез.фонд'!H98,вус!H98,ФЗр!H98,ФЗм!H98,скважины!H98,благоустр!H98,освещ!H98,'культ.дот'!H98,ЖКХ!H98,молодежь!H98,'соц.пом'!H98,'луч.поселение'!H98,перепись!H98,днд!H98,архитектор!H98,'проф.нарк'!H98,резерв1!H98,резерв2!H98,резерв3!H98,резерв4!H98,резерв5!H98,резерв6!H98,резерв7!H98,резерв8!H98,резерв9!H98,'культ.суб'!H98)</f>
        <v>0</v>
      </c>
      <c r="I98" s="31">
        <f>SUM(аппарат!I98,глава!I98,'рез.фонд'!I98,вус!I98,ФЗр!I98,ФЗм!I98,скважины!I98,благоустр!I98,освещ!I98,'культ.дот'!I98,ЖКХ!I98,молодежь!I98,'соц.пом'!I98,'луч.поселение'!I98,перепись!I98,днд!I98,архитектор!I98,'проф.нарк'!I98,резерв1!I98,резерв2!I98,резерв3!I98,резерв4!I98,резерв5!I98,резерв6!I98,резерв7!I98,резерв8!I98,резерв9!I98,'культ.суб'!I98)</f>
        <v>0</v>
      </c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'рез.фонд'!G99,вус!G99,ФЗр!G99,ФЗм!G99,скважины!G99,благоустр!G99,освещ!G99,'культ.дот'!G99,ЖКХ!G99,молодежь!G99,'соц.пом'!G99,'луч.поселение'!G99,перепись!G99,днд!G99,архитектор!G99,'проф.нарк'!G99,резерв1!G99,резерв2!G99,резерв3!G99,резерв4!G99,резерв5!G99,резерв6!G99,резерв7!G99,резерв8!G99,резерв9!G99,'культ.суб'!G99)</f>
        <v>170000</v>
      </c>
      <c r="H99" s="31">
        <f>SUM(аппарат!H99,глава!H99,'рез.фонд'!H99,вус!H99,ФЗр!H99,ФЗм!H99,скважины!H99,благоустр!H99,освещ!H99,'культ.дот'!H99,ЖКХ!H99,молодежь!H99,'соц.пом'!H99,'луч.поселение'!H99,перепись!H99,днд!H99,архитектор!H99,'проф.нарк'!H99,резерв1!H99,резерв2!H99,резерв3!H99,резерв4!H99,резерв5!H99,резерв6!H99,резерв7!H99,резерв8!H99,резерв9!H99,'культ.суб'!H99)</f>
        <v>169873</v>
      </c>
      <c r="I99" s="31">
        <f>SUM(аппарат!I99,глава!I99,'рез.фонд'!I99,вус!I99,ФЗр!I99,ФЗм!I99,скважины!I99,благоустр!I99,освещ!I99,'культ.дот'!I99,ЖКХ!I99,молодежь!I99,'соц.пом'!I99,'луч.поселение'!I99,перепись!I99,днд!I99,архитектор!I99,'проф.нарк'!I99,резерв1!I99,резерв2!I99,резерв3!I99,резерв4!I99,резерв5!I99,резерв6!I99,резерв7!I99,резерв8!I99,резерв9!I99,'культ.суб'!I99)</f>
        <v>0</v>
      </c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'рез.фонд'!G100,вус!G100,ФЗр!G100,ФЗм!G100,скважины!G100,благоустр!G100,освещ!G100,'культ.дот'!G100,ЖКХ!G100,молодежь!G100,'соц.пом'!G100,'луч.поселение'!G100,перепись!G100,днд!G100,архитектор!G100,'проф.нарк'!G100,резерв1!G100,резерв2!G100,резерв3!G100,резерв4!G100,резерв5!G100,резерв6!G100,резерв7!G100,резерв8!G100,резерв9!G100,'культ.суб'!G100)</f>
        <v>0</v>
      </c>
      <c r="H100" s="31">
        <f>SUM(аппарат!H100,глава!H100,'рез.фонд'!H100,вус!H100,ФЗр!H100,ФЗм!H100,скважины!H100,благоустр!H100,освещ!H100,'культ.дот'!H100,ЖКХ!H100,молодежь!H100,'соц.пом'!H100,'луч.поселение'!H100,перепись!H100,днд!H100,архитектор!H100,'проф.нарк'!H100,резерв1!H100,резерв2!H100,резерв3!H100,резерв4!H100,резерв5!H100,резерв6!H100,резерв7!H100,резерв8!H100,резерв9!H100,'культ.суб'!H100)</f>
        <v>0</v>
      </c>
      <c r="I100" s="31">
        <f>SUM(аппарат!I100,глава!I100,'рез.фонд'!I100,вус!I100,ФЗр!I100,ФЗм!I100,скважины!I100,благоустр!I100,освещ!I100,'культ.дот'!I100,ЖКХ!I100,молодежь!I100,'соц.пом'!I100,'луч.поселение'!I100,перепись!I100,днд!I100,архитектор!I100,'проф.нарк'!I100,резерв1!I100,резерв2!I100,резерв3!I100,резерв4!I100,резерв5!I100,резерв6!I100,резерв7!I100,резерв8!I100,резерв9!I100,'культ.суб'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'рез.фонд'!G101,вус!G101,ФЗр!G101,ФЗм!G101,скважины!G101,благоустр!G101,освещ!G101,'культ.дот'!G101,ЖКХ!G101,молодежь!G101,'соц.пом'!G101,'луч.поселение'!G101,перепись!G101,днд!G101,архитектор!G101,'проф.нарк'!G101,резерв1!G101,резерв2!G101,резерв3!G101,резерв4!G101,резерв5!G101,резерв6!G101,резерв7!G101,резерв8!G101,резерв9!G101,'культ.суб'!G101)</f>
        <v>132000</v>
      </c>
      <c r="H101" s="31">
        <f>SUM(аппарат!H101,глава!H101,'рез.фонд'!H101,вус!H101,ФЗр!H101,ФЗм!H101,скважины!H101,благоустр!H101,освещ!H101,'культ.дот'!H101,ЖКХ!H101,молодежь!H101,'соц.пом'!H101,'луч.поселение'!H101,перепись!H101,днд!H101,архитектор!H101,'проф.нарк'!H101,резерв1!H101,резерв2!H101,резерв3!H101,резерв4!H101,резерв5!H101,резерв6!H101,резерв7!H101,резерв8!H101,резерв9!H101,'культ.суб'!H101)</f>
        <v>121381</v>
      </c>
      <c r="I101" s="31">
        <f>SUM(аппарат!I101,глава!I101,'рез.фонд'!I101,вус!I101,ФЗр!I101,ФЗм!I101,скважины!I101,благоустр!I101,освещ!I101,'культ.дот'!I101,ЖКХ!I101,молодежь!I101,'соц.пом'!I101,'луч.поселение'!I101,перепись!I101,днд!I101,архитектор!I101,'проф.нарк'!I101,резерв1!I101,резерв2!I101,резерв3!I101,резерв4!I101,резерв5!I101,резерв6!I101,резерв7!I101,резерв8!I101,резерв9!I101,'культ.суб'!I101)</f>
        <v>0</v>
      </c>
      <c r="K101" s="4"/>
    </row>
    <row r="102" spans="1:9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'рез.фонд'!G103,вус!G103,ФЗр!G103,ФЗм!G103,скважины!G103,благоустр!G103,освещ!G103,'культ.дот'!G103,ЖКХ!G103,молодежь!G103,'соц.пом'!G103,'луч.поселение'!G103,перепись!G103,днд!G103,архитектор!G103,'проф.нарк'!G103,резерв1!G103,резерв2!G103,резерв3!G103,резерв4!G103,резерв5!G103,резерв6!G103,резерв7!G103,резерв8!G103,резерв9!G103,'культ.суб'!G103)</f>
        <v>0</v>
      </c>
      <c r="H103" s="31">
        <f>SUM(аппарат!H103,глава!H103,'рез.фонд'!H103,вус!H103,ФЗр!H103,ФЗм!H103,скважины!H103,благоустр!H103,освещ!H103,'культ.дот'!H103,ЖКХ!H103,молодежь!H103,'соц.пом'!H103,'луч.поселение'!H103,перепись!H103,днд!H103,архитектор!H103,'проф.нарк'!H103,резерв1!H103,резерв2!H103,резерв3!H103,резерв4!H103,резерв5!H103,резерв6!H103,резерв7!H103,резерв8!H103,резерв9!H103,'культ.суб'!H103)</f>
        <v>0</v>
      </c>
      <c r="I103" s="31">
        <f>SUM(аппарат!I103,глава!I103,'рез.фонд'!I103,вус!I103,ФЗр!I103,ФЗм!I103,скважины!I103,благоустр!I103,освещ!I103,'культ.дот'!I103,ЖКХ!I103,молодежь!I103,'соц.пом'!I103,'луч.поселение'!I103,перепись!I103,днд!I103,архитектор!I103,'проф.нарк'!I103,резерв1!I103,резерв2!I103,резерв3!I103,резерв4!I103,резерв5!I103,резерв6!I103,резерв7!I103,резерв8!I103,резерв9!I103,'культ.суб'!I103)</f>
        <v>0</v>
      </c>
    </row>
    <row r="104" spans="1:9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50000</v>
      </c>
      <c r="H104" s="223">
        <f>SUM(H105)</f>
        <v>50000</v>
      </c>
      <c r="I104" s="223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'рез.фонд'!G105,вус!G105,ФЗр!G105,ФЗм!G105,скважины!G105,благоустр!G105,освещ!G105,'культ.дот'!G105,ЖКХ!G105,молодежь!G105,'соц.пом'!G105,'луч.поселение'!G105,перепись!G105,днд!G105,архитектор!G105,'проф.нарк'!G105,резерв1!G105,резерв2!G105,резерв3!G105,резерв4!G105,резерв5!G105,резерв6!G105,резерв7!G105,резерв8!G105,резерв9!G105,'культ.суб'!G105)</f>
        <v>50000</v>
      </c>
      <c r="H105" s="31">
        <f>SUM(аппарат!H105,глава!H105,'рез.фонд'!H105,вус!H105,ФЗр!H105,ФЗм!H105,скважины!H105,благоустр!H105,освещ!H105,'культ.дот'!H105,ЖКХ!H105,молодежь!H105,'соц.пом'!H105,'луч.поселение'!H105,перепись!H105,днд!H105,архитектор!H105,'проф.нарк'!H105,резерв1!H105,резерв2!H105,резерв3!H105,резерв4!H105,резерв5!H105,резерв6!H105,резерв7!H105,резерв8!H105,резерв9!H105,'культ.суб'!H105)</f>
        <v>50000</v>
      </c>
      <c r="I105" s="31">
        <f>SUM(аппарат!I105,глава!I105,'рез.фонд'!I105,вус!I105,ФЗр!I105,ФЗм!I105,скважины!I105,благоустр!I105,освещ!I105,'культ.дот'!I105,ЖКХ!I105,молодежь!I105,'соц.пом'!I105,'луч.поселение'!I105,перепись!I105,днд!I105,архитектор!I105,'проф.нарк'!I105,резерв1!I105,резерв2!I105,резерв3!I105,резерв4!I105,резерв5!I105,резерв6!I105,резерв7!I105,резерв8!I105,резерв9!I105,'культ.суб'!I105)</f>
        <v>0</v>
      </c>
    </row>
    <row r="106" spans="1:9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'рез.фонд'!G107,вус!G107,ФЗр!G107,ФЗм!G107,скважины!G107,благоустр!G107,освещ!G107,'культ.дот'!G107,ЖКХ!G107,молодежь!G107,'соц.пом'!G107,'луч.поселение'!G107,перепись!G107,днд!G107,архитектор!G107,'проф.нарк'!G107,резерв1!G107,резерв2!G107,резерв3!G107,резерв4!G107,резерв5!G107,резерв6!G107,резерв7!G107,резерв8!G107,резерв9!G107,'культ.суб'!G107)</f>
        <v>0</v>
      </c>
      <c r="H107" s="31">
        <f>SUM(аппарат!H107,глава!H107,'рез.фонд'!H107,вус!H107,ФЗр!H107,ФЗм!H107,скважины!H107,благоустр!H107,освещ!H107,'культ.дот'!H107,ЖКХ!H107,молодежь!H107,'соц.пом'!H107,'луч.поселение'!H107,перепись!H107,днд!H107,архитектор!H107,'проф.нарк'!H107,резерв1!H107,резерв2!H107,резерв3!H107,резерв4!H107,резерв5!H107,резерв6!H107,резерв7!H107,резерв8!H107,резерв9!H107,'культ.суб'!H107)</f>
        <v>0</v>
      </c>
      <c r="I107" s="31">
        <f>SUM(аппарат!I107,глава!I107,'рез.фонд'!I107,вус!I107,ФЗр!I107,ФЗм!I107,скважины!I107,благоустр!I107,освещ!I107,'культ.дот'!I107,ЖКХ!I107,молодежь!I107,'соц.пом'!I107,'луч.поселение'!I107,перепись!I107,днд!I107,архитектор!I107,'проф.нарк'!I107,резерв1!I107,резерв2!I107,резерв3!I107,резерв4!I107,резерв5!I107,резерв6!I107,резерв7!I107,резерв8!I107,резерв9!I107,'культ.суб'!I107)</f>
        <v>0</v>
      </c>
    </row>
    <row r="108" spans="1:9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9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'рез.фонд'!G110,вус!G110,ФЗр!G110,ФЗм!G110,скважины!G110,благоустр!G110,освещ!G110,'культ.дот'!G110,ЖКХ!G110,молодежь!G110,'соц.пом'!G110,'луч.поселение'!G110,перепись!G110,днд!G110,архитектор!G110,'проф.нарк'!G110,резерв1!G110,резерв2!G110,резерв3!G110,резерв4!G110,резерв5!G110,резерв6!G110,резерв7!G110,резерв8!G110,резерв9!G110,'культ.суб'!G110)</f>
        <v>0</v>
      </c>
      <c r="H110" s="31">
        <f>SUM(аппарат!H110,глава!H110,'рез.фонд'!H110,вус!H110,ФЗр!H110,ФЗм!H110,скважины!H110,благоустр!H110,освещ!H110,'культ.дот'!H110,ЖКХ!H110,молодежь!H110,'соц.пом'!H110,'луч.поселение'!H110,перепись!H110,днд!H110,архитектор!H110,'проф.нарк'!H110,резерв1!H110,резерв2!H110,резерв3!H110,резерв4!H110,резерв5!H110,резерв6!H110,резерв7!H110,резерв8!H110,резерв9!H110,'культ.суб'!H110)</f>
        <v>0</v>
      </c>
      <c r="I110" s="31">
        <f>SUM(аппарат!I110,глава!I110,'рез.фонд'!I110,вус!I110,ФЗр!I110,ФЗм!I110,скважины!I110,благоустр!I110,освещ!I110,'культ.дот'!I110,ЖКХ!I110,молодежь!I110,'соц.пом'!I110,'луч.поселение'!I110,перепись!I110,днд!I110,архитектор!I110,'проф.нарк'!I110,резерв1!I110,резерв2!I110,резерв3!I110,резерв4!I110,резерв5!I110,резерв6!I110,резерв7!I110,резерв8!I110,резерв9!I110,'культ.суб'!I110)</f>
        <v>0</v>
      </c>
    </row>
    <row r="111" spans="1:9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'рез.фонд'!G112,вус!G112,ФЗр!G112,ФЗм!G112,скважины!G112,благоустр!G112,освещ!G112,'культ.дот'!G112,ЖКХ!G112,молодежь!G112,'соц.пом'!G112,'луч.поселение'!G112,перепись!G112,днд!G112,архитектор!G112,'проф.нарк'!G112,резерв1!G112,резерв2!G112,резерв3!G112,резерв4!G112,резерв5!G112,резерв6!G112,резерв7!G112,резерв8!G112,резерв9!G112,'культ.суб'!G112)</f>
        <v>0</v>
      </c>
      <c r="H112" s="31">
        <f>SUM(аппарат!H112,глава!H112,'рез.фонд'!H112,вус!H112,ФЗр!H112,ФЗм!H112,скважины!H112,благоустр!H112,освещ!H112,'культ.дот'!H112,ЖКХ!H112,молодежь!H112,'соц.пом'!H112,'луч.поселение'!H112,перепись!H112,днд!H112,архитектор!H112,'проф.нарк'!H112,резерв1!H112,резерв2!H112,резерв3!H112,резерв4!H112,резерв5!H112,резерв6!H112,резерв7!H112,резерв8!H112,резерв9!H112,'культ.суб'!H112)</f>
        <v>0</v>
      </c>
      <c r="I112" s="31">
        <f>SUM(аппарат!I112,глава!I112,'рез.фонд'!I112,вус!I112,ФЗр!I112,ФЗм!I112,скважины!I112,благоустр!I112,освещ!I112,'культ.дот'!I112,ЖКХ!I112,молодежь!I112,'соц.пом'!I112,'луч.поселение'!I112,перепись!I112,днд!I112,архитектор!I112,'проф.нарк'!I112,резерв1!I112,резерв2!I112,резерв3!I112,резерв4!I112,резерв5!I112,резерв6!I112,резерв7!I112,резерв8!I112,резерв9!I112,'культ.суб'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aca="true" t="shared" si="0" ref="G113:I114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'рез.фонд'!G115,вус!G115,ФЗр!G115,ФЗм!G115,скважины!G115,благоустр!G115,освещ!G115,'культ.дот'!G115,ЖКХ!G115,молодежь!G115,'соц.пом'!G115,'луч.поселение'!G115,перепись!G115,днд!G115,архитектор!G115,'проф.нарк'!G115,резерв1!G115,резерв2!G115,резерв3!G115,резерв4!G115,резерв5!G115,резерв6!G115,резерв7!G115,резерв8!G115,резерв9!G115,'культ.суб'!G115)</f>
        <v>0</v>
      </c>
      <c r="H115" s="31">
        <f>SUM(аппарат!H115,глава!H115,'рез.фонд'!H115,вус!H115,ФЗр!H115,ФЗм!H115,скважины!H115,благоустр!H115,освещ!H115,'культ.дот'!H115,ЖКХ!H115,молодежь!H115,'соц.пом'!H115,'луч.поселение'!H115,перепись!H115,днд!H115,архитектор!H115,'проф.нарк'!H115,резерв1!H115,резерв2!H115,резерв3!H115,резерв4!H115,резерв5!H115,резерв6!H115,резерв7!H115,резерв8!H115,резерв9!H115,'культ.суб'!H115)</f>
        <v>0</v>
      </c>
      <c r="I115" s="31">
        <f>SUM(аппарат!I115,глава!I115,'рез.фонд'!I115,вус!I115,ФЗр!I115,ФЗм!I115,скважины!I115,благоустр!I115,освещ!I115,'культ.дот'!I115,ЖКХ!I115,молодежь!I115,'соц.пом'!I115,'луч.поселение'!I115,перепись!I115,днд!I115,архитектор!I115,'проф.нарк'!I115,резерв1!I115,резерв2!I115,резерв3!I115,резерв4!I115,резерв5!I115,резерв6!I115,резерв7!I115,резерв8!I115,резерв9!I115,'культ.суб'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'рез.фонд'!G117,вус!G117,ФЗр!G117,ФЗм!G117,скважины!G117,благоустр!G117,освещ!G117,'культ.дот'!G117,ЖКХ!G117,молодежь!G117,'соц.пом'!G117,'луч.поселение'!G117,перепись!G117,днд!G117,архитектор!G117,'проф.нарк'!G117,резерв1!G117,резерв2!G117,резерв3!G117,резерв4!G117,резерв5!G117,резерв6!G117,резерв7!G117,резерв8!G117,резерв9!G117,'культ.суб'!G117)</f>
        <v>0</v>
      </c>
      <c r="H117" s="31">
        <f>SUM(аппарат!H117,глава!H117,'рез.фонд'!H117,вус!H117,ФЗр!H117,ФЗм!H117,скважины!H117,благоустр!H117,освещ!H117,'культ.дот'!H117,ЖКХ!H117,молодежь!H117,'соц.пом'!H117,'луч.поселение'!H117,перепись!H117,днд!H117,архитектор!H117,'проф.нарк'!H117,резерв1!H117,резерв2!H117,резерв3!H117,резерв4!H117,резерв5!H117,резерв6!H117,резерв7!H117,резерв8!H117,резерв9!H117,'культ.суб'!H117)</f>
        <v>0</v>
      </c>
      <c r="I117" s="31">
        <f>SUM(аппарат!I117,глава!I117,'рез.фонд'!I117,вус!I117,ФЗр!I117,ФЗм!I117,скважины!I117,благоустр!I117,освещ!I117,'культ.дот'!I117,ЖКХ!I117,молодежь!I117,'соц.пом'!I117,'луч.поселение'!I117,перепись!I117,днд!I117,архитектор!I117,'проф.нарк'!I117,резерв1!I117,резерв2!I117,резерв3!I117,резерв4!I117,резерв5!I117,резерв6!I117,резерв7!I117,резерв8!I117,резерв9!I117,'культ.суб'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'рез.фонд'!G119,вус!G119,ФЗр!G119,ФЗм!G119,скважины!G119,благоустр!G119,освещ!G119,'культ.дот'!G119,ЖКХ!G119,молодежь!G119,'соц.пом'!G119,'луч.поселение'!G119,перепись!G119,днд!G119,архитектор!G119,'проф.нарк'!G119,резерв1!G119,резерв2!G119,резерв3!G119,резерв4!G119,резерв5!G119,резерв6!G119,резерв7!G119,резерв8!G119,резерв9!G119,'культ.суб'!G119)</f>
        <v>0</v>
      </c>
      <c r="H119" s="31">
        <f>SUM(аппарат!H119,глава!H119,'рез.фонд'!H119,вус!H119,ФЗр!H119,ФЗм!H119,скважины!H119,благоустр!H119,освещ!H119,'культ.дот'!H119,ЖКХ!H119,молодежь!H119,'соц.пом'!H119,'луч.поселение'!H119,перепись!H119,днд!H119,архитектор!H119,'проф.нарк'!H119,резерв1!H119,резерв2!H119,резерв3!H119,резерв4!H119,резерв5!H119,резерв6!H119,резерв7!H119,резерв8!H119,резерв9!H119,'культ.суб'!H119)</f>
        <v>0</v>
      </c>
      <c r="I119" s="31">
        <f>SUM(аппарат!I119,глава!I119,'рез.фонд'!I119,вус!I119,ФЗр!I119,ФЗм!I119,скважины!I119,благоустр!I119,освещ!I119,'культ.дот'!I119,ЖКХ!I119,молодежь!I119,'соц.пом'!I119,'луч.поселение'!I119,перепись!I119,днд!I119,архитектор!I119,'проф.нарк'!I119,резерв1!I119,резерв2!I119,резерв3!I119,резерв4!I119,резерв5!I119,резерв6!I119,резерв7!I119,резерв8!I119,резерв9!I119,'культ.суб'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'рез.фонд'!G120,вус!G120,ФЗр!G120,ФЗм!G120,скважины!G120,благоустр!G120,освещ!G120,'культ.дот'!G120,ЖКХ!G120,молодежь!G120,'соц.пом'!G120,'луч.поселение'!G120,перепись!G120,днд!G120,архитектор!G120,'проф.нарк'!G120,резерв1!G120,резерв2!G120,резерв3!G120,резерв4!G120,резерв5!G120,резерв6!G120,резерв7!G120,резерв8!G120,резерв9!G120,'культ.суб'!G120)</f>
        <v>0</v>
      </c>
      <c r="H120" s="31">
        <f>SUM(аппарат!H120,глава!H120,'рез.фонд'!H120,вус!H120,ФЗр!H120,ФЗм!H120,скважины!H120,благоустр!H120,освещ!H120,'культ.дот'!H120,ЖКХ!H120,молодежь!H120,'соц.пом'!H120,'луч.поселение'!H120,перепись!H120,днд!H120,архитектор!H120,'проф.нарк'!H120,резерв1!H120,резерв2!H120,резерв3!H120,резерв4!H120,резерв5!H120,резерв6!H120,резерв7!H120,резерв8!H120,резерв9!H120,'культ.суб'!H120)</f>
        <v>0</v>
      </c>
      <c r="I120" s="31">
        <f>SUM(аппарат!I120,глава!I120,'рез.фонд'!I120,вус!I120,ФЗр!I120,ФЗм!I120,скважины!I120,благоустр!I120,освещ!I120,'культ.дот'!I120,ЖКХ!I120,молодежь!I120,'соц.пом'!I120,'луч.поселение'!I120,перепись!I120,днд!I120,архитектор!I120,'проф.нарк'!I120,резерв1!I120,резерв2!I120,резерв3!I120,резерв4!I120,резерв5!I120,резерв6!I120,резерв7!I120,резерв8!I120,резерв9!I120,'культ.суб'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8000</v>
      </c>
      <c r="H121" s="223">
        <f>SUM(H122)</f>
        <v>4204.83</v>
      </c>
      <c r="I121" s="223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'рез.фонд'!G122,вус!G122,ФЗр!G122,ФЗм!G122,скважины!G122,благоустр!G122,освещ!G122,'культ.дот'!G122,ЖКХ!G122,молодежь!G122,'соц.пом'!G122,'луч.поселение'!G122,перепись!G122,днд!G122,архитектор!G122,'проф.нарк'!G122,резерв1!G122,резерв2!G122,резерв3!G122,резерв4!G122,резерв5!G122,резерв6!G122,резерв7!G122,резерв8!G122,резерв9!G122,'культ.суб'!G122)</f>
        <v>8000</v>
      </c>
      <c r="H122" s="31">
        <f>SUM(аппарат!H122,глава!H122,'рез.фонд'!H122,вус!H122,ФЗр!H122,ФЗм!H122,скважины!H122,благоустр!H122,освещ!H122,'культ.дот'!H122,ЖКХ!H122,молодежь!H122,'соц.пом'!H122,'луч.поселение'!H122,перепись!H122,днд!H122,архитектор!H122,'проф.нарк'!H122,резерв1!H122,резерв2!H122,резерв3!H122,резерв4!H122,резерв5!H122,резерв6!H122,резерв7!H122,резерв8!H122,резерв9!H122,'культ.суб'!H122)</f>
        <v>4204.83</v>
      </c>
      <c r="I122" s="31">
        <f>SUM(аппарат!I122,глава!I122,'рез.фонд'!I122,вус!I122,ФЗр!I122,ФЗм!I122,скважины!I122,благоустр!I122,освещ!I122,'культ.дот'!I122,ЖКХ!I122,молодежь!I122,'соц.пом'!I122,'луч.поселение'!I122,перепись!I122,днд!I122,архитектор!I122,'проф.нарк'!I122,резерв1!I122,резерв2!I122,резерв3!I122,резерв4!I122,резерв5!I122,резерв6!I122,резерв7!I122,резерв8!I122,резерв9!I122,'культ.суб'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3000</v>
      </c>
      <c r="H123" s="235">
        <f>SUM(H124)</f>
        <v>2302.83</v>
      </c>
      <c r="I123" s="23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'рез.фонд'!G124,вус!G124,ФЗр!G124,ФЗм!G124,скважины!G124,благоустр!G124,освещ!G124,'культ.дот'!G124,ЖКХ!G124,молодежь!G124,'соц.пом'!G124,'луч.поселение'!G124,перепись!G124,днд!G124,архитектор!G124,'проф.нарк'!G124,резерв1!G124,резерв2!G124,резерв3!G124,резерв4!G124,резерв5!G124,резерв6!G124,резерв7!G124,резерв8!G124,резерв9!G124,'культ.суб'!G124)</f>
        <v>3000</v>
      </c>
      <c r="H124" s="31">
        <f>SUM(аппарат!H124,глава!H124,'рез.фонд'!H124,вус!H124,ФЗр!H124,ФЗм!H124,скважины!H124,благоустр!H124,освещ!H124,'культ.дот'!H124,ЖКХ!H124,молодежь!H124,'соц.пом'!H124,'луч.поселение'!H124,перепись!H124,днд!H124,архитектор!H124,'проф.нарк'!H124,резерв1!H124,резерв2!H124,резерв3!H124,резерв4!H124,резерв5!H124,резерв6!H124,резерв7!H124,резерв8!H124,резерв9!H124,'культ.суб'!H124)</f>
        <v>2302.83</v>
      </c>
      <c r="I124" s="31">
        <f>SUM(аппарат!I124,глава!I124,'рез.фонд'!I124,вус!I124,ФЗр!I124,ФЗм!I124,скважины!I124,благоустр!I124,освещ!I124,'культ.дот'!I124,ЖКХ!I124,молодежь!I124,'соц.пом'!I124,'луч.поселение'!I124,перепись!I124,днд!I124,архитектор!I124,'проф.нарк'!I124,резерв1!I124,резерв2!I124,резерв3!I124,резерв4!I124,резерв5!I124,резерв6!I124,резерв7!I124,резерв8!I124,резерв9!I124,'культ.суб'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3000</v>
      </c>
      <c r="H125" s="235">
        <f>SUM(H126:H130)</f>
        <v>2328.36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'рез.фонд'!G126,вус!G126,ФЗр!G126,ФЗм!G126,скважины!G126,благоустр!G126,освещ!G126,'культ.дот'!G126,ЖКХ!G126,молодежь!G126,'соц.пом'!G126,'луч.поселение'!G126,перепись!G126,днд!G126,архитектор!G126,'проф.нарк'!G126,резерв1!G126,резерв2!G126,резерв3!G126,резерв4!G126,резерв5!G126,резерв6!G126,резерв7!G126,резерв8!G126,резерв9!G126,'культ.суб'!G126)</f>
        <v>3000</v>
      </c>
      <c r="H126" s="31">
        <f>SUM(аппарат!H126,глава!H126,'рез.фонд'!H126,вус!H126,ФЗр!H126,ФЗм!H126,скважины!H126,благоустр!H126,освещ!H126,'культ.дот'!H126,ЖКХ!H126,молодежь!H126,'соц.пом'!H126,'луч.поселение'!H126,перепись!H126,днд!H126,архитектор!H126,'проф.нарк'!H126,резерв1!H126,резерв2!H126,резерв3!H126,резерв4!H126,резерв5!H126,резерв6!H126,резерв7!H126,резерв8!H126,резерв9!H126,'культ.суб'!H126)</f>
        <v>2328.36</v>
      </c>
      <c r="I126" s="31">
        <f>SUM(аппарат!I126,глава!I126,'рез.фонд'!I126,вус!I126,ФЗр!I126,ФЗм!I126,скважины!I126,благоустр!I126,освещ!I126,'культ.дот'!I126,ЖКХ!I126,молодежь!I126,'соц.пом'!I126,'луч.поселение'!I126,перепись!I126,днд!I126,архитектор!I126,'проф.нарк'!I126,резерв1!I126,резерв2!I126,резерв3!I126,резерв4!I126,резерв5!I126,резерв6!I126,резерв7!I126,резерв8!I126,резерв9!I126,'культ.суб'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'рез.фонд'!G127,вус!G127,ФЗр!G127,ФЗм!G127,скважины!G127,благоустр!G127,освещ!G127,'культ.дот'!G127,ЖКХ!G127,молодежь!G127,'соц.пом'!G127,'луч.поселение'!G127,перепись!G127,днд!G127,архитектор!G127,'проф.нарк'!G127,резерв1!G127,резерв2!G127,резерв3!G127,резерв4!G127,резерв5!G127,резерв6!G127,резерв7!G127,резерв8!G127,резерв9!G127,'культ.суб'!G127)</f>
        <v>0</v>
      </c>
      <c r="H127" s="31">
        <f>SUM(аппарат!H127,глава!H127,'рез.фонд'!H127,вус!H127,ФЗр!H127,ФЗм!H127,скважины!H127,благоустр!H127,освещ!H127,'культ.дот'!H127,ЖКХ!H127,молодежь!H127,'соц.пом'!H127,'луч.поселение'!H127,перепись!H127,днд!H127,архитектор!H127,'проф.нарк'!H127,резерв1!H127,резерв2!H127,резерв3!H127,резерв4!H127,резерв5!H127,резерв6!H127,резерв7!H127,резерв8!H127,резерв9!H127,'культ.суб'!H127)</f>
        <v>0</v>
      </c>
      <c r="I127" s="31">
        <f>SUM(аппарат!I127,глава!I127,'рез.фонд'!I127,вус!I127,ФЗр!I127,ФЗм!I127,скважины!I127,благоустр!I127,освещ!I127,'культ.дот'!I127,ЖКХ!I127,молодежь!I127,'соц.пом'!I127,'луч.поселение'!I127,перепись!I127,днд!I127,архитектор!I127,'проф.нарк'!I127,резерв1!I127,резерв2!I127,резерв3!I127,резерв4!I127,резерв5!I127,резерв6!I127,резерв7!I127,резерв8!I127,резерв9!I127,'культ.суб'!I127)</f>
        <v>0</v>
      </c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'рез.фонд'!G128,вус!G128,ФЗр!G128,ФЗм!G128,скважины!G128,благоустр!G128,освещ!G128,'культ.дот'!G128,ЖКХ!G128,молодежь!G128,'соц.пом'!G128,'луч.поселение'!G128,перепись!G128,днд!G128,архитектор!G128,'проф.нарк'!G128,резерв1!G128,резерв2!G128,резерв3!G128,резерв4!G128,резерв5!G128,резерв6!G128,резерв7!G128,резерв8!G128,резерв9!G128,'культ.суб'!G128)</f>
        <v>0</v>
      </c>
      <c r="H128" s="31">
        <f>SUM(аппарат!H128,глава!H128,'рез.фонд'!H128,вус!H128,ФЗр!H128,ФЗм!H128,скважины!H128,благоустр!H128,освещ!H128,'культ.дот'!H128,ЖКХ!H128,молодежь!H128,'соц.пом'!H128,'луч.поселение'!H128,перепись!H128,днд!H128,архитектор!H128,'проф.нарк'!H128,резерв1!H128,резерв2!H128,резерв3!H128,резерв4!H128,резерв5!H128,резерв6!H128,резерв7!H128,резерв8!H128,резерв9!H128,'культ.суб'!H128)</f>
        <v>0</v>
      </c>
      <c r="I128" s="31">
        <f>SUM(аппарат!I128,глава!I128,'рез.фонд'!I128,вус!I128,ФЗр!I128,ФЗм!I128,скважины!I128,благоустр!I128,освещ!I128,'культ.дот'!I128,ЖКХ!I128,молодежь!I128,'соц.пом'!I128,'луч.поселение'!I128,перепись!I128,днд!I128,архитектор!I128,'проф.нарк'!I128,резерв1!I128,резерв2!I128,резерв3!I128,резерв4!I128,резерв5!I128,резерв6!I128,резерв7!I128,резерв8!I128,резерв9!I128,'культ.суб'!I128)</f>
        <v>0</v>
      </c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'рез.фонд'!G129,вус!G129,ФЗр!G129,ФЗм!G129,скважины!G129,благоустр!G129,освещ!G129,'культ.дот'!G129,ЖКХ!G129,молодежь!G129,'соц.пом'!G129,'луч.поселение'!G129,перепись!G129,днд!G129,архитектор!G129,'проф.нарк'!G129,резерв1!G129,резерв2!G129,резерв3!G129,резерв4!G129,резерв5!G129,резерв6!G129,резерв7!G129,резерв8!G129,резерв9!G129,'культ.суб'!G129)</f>
        <v>0</v>
      </c>
      <c r="H129" s="31">
        <f>SUM(аппарат!H129,глава!H129,'рез.фонд'!H129,вус!H129,ФЗр!H129,ФЗм!H129,скважины!H129,благоустр!H129,освещ!H129,'культ.дот'!H129,ЖКХ!H129,молодежь!H129,'соц.пом'!H129,'луч.поселение'!H129,перепись!H129,днд!H129,архитектор!H129,'проф.нарк'!H129,резерв1!H129,резерв2!H129,резерв3!H129,резерв4!H129,резерв5!H129,резерв6!H129,резерв7!H129,резерв8!H129,резерв9!H129,'культ.суб'!H129)</f>
        <v>0</v>
      </c>
      <c r="I129" s="31">
        <f>SUM(аппарат!I129,глава!I129,'рез.фонд'!I129,вус!I129,ФЗр!I129,ФЗм!I129,скважины!I129,благоустр!I129,освещ!I129,'культ.дот'!I129,ЖКХ!I129,молодежь!I129,'соц.пом'!I129,'луч.поселение'!I129,перепись!I129,днд!I129,архитектор!I129,'проф.нарк'!I129,резерв1!I129,резерв2!I129,резерв3!I129,резерв4!I129,резерв5!I129,резерв6!I129,резерв7!I129,резерв8!I129,резерв9!I129,'культ.суб'!I129)</f>
        <v>0</v>
      </c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'рез.фонд'!G130,вус!G130,ФЗр!G130,ФЗм!G130,скважины!G130,благоустр!G130,освещ!G130,'культ.дот'!G130,ЖКХ!G130,молодежь!G130,'соц.пом'!G130,'луч.поселение'!G130,перепись!G130,днд!G130,архитектор!G130,'проф.нарк'!G130,резерв1!G130,резерв2!G130,резерв3!G130,резерв4!G130,резерв5!G130,резерв6!G130,резерв7!G130,резерв8!G130,резерв9!G130,'культ.суб'!G130)</f>
        <v>0</v>
      </c>
      <c r="H130" s="31">
        <f>SUM(аппарат!H130,глава!H130,'рез.фонд'!H130,вус!H130,ФЗр!H130,ФЗм!H130,скважины!H130,благоустр!H130,освещ!H130,'культ.дот'!H130,ЖКХ!H130,молодежь!H130,'соц.пом'!H130,'луч.поселение'!H130,перепись!H130,днд!H130,архитектор!H130,'проф.нарк'!H130,резерв1!H130,резерв2!H130,резерв3!H130,резерв4!H130,резерв5!H130,резерв6!H130,резерв7!H130,резерв8!H130,резерв9!H130,'культ.суб'!H130)</f>
        <v>0</v>
      </c>
      <c r="I130" s="31">
        <f>SUM(аппарат!I130,глава!I130,'рез.фонд'!I130,вус!I130,ФЗр!I130,ФЗм!I130,скважины!I130,благоустр!I130,освещ!I130,'культ.дот'!I130,ЖКХ!I130,молодежь!I130,'соц.пом'!I130,'луч.поселение'!I130,перепись!I130,днд!I130,архитектор!I130,'проф.нарк'!I130,резерв1!I130,резерв2!I130,резерв3!I130,резерв4!I130,резерв5!I130,резерв6!I130,резерв7!I130,резерв8!I130,резерв9!I130,'культ.суб'!I130)</f>
        <v>0</v>
      </c>
    </row>
    <row r="131" spans="1:9" s="42" customFormat="1" ht="15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'рез.фонд'!G131,вус!G131,ФЗр!G131,ФЗм!G131,скважины!G131,благоустр!G131,освещ!G131,'культ.дот'!G131,ЖКХ!G131,молодежь!G131,'соц.пом'!G131,'луч.поселение'!G131,перепись!G131,днд!G131,архитектор!G131,'проф.нарк'!G131,резерв1!G131,резерв2!G131,резерв3!G131,резерв4!G131,резерв5!G131,резерв6!G131,резерв7!G131,резерв8!G131,резерв9!G131,'культ.суб'!G131)</f>
        <v>0</v>
      </c>
      <c r="H131" s="261">
        <f>SUM(аппарат!H131,глава!H131,'рез.фонд'!H131,вус!H131,ФЗр!H131,ФЗм!H131,скважины!H131,благоустр!H131,освещ!H131,'культ.дот'!H131,ЖКХ!H131,молодежь!H131,'соц.пом'!H131,'луч.поселение'!H131,перепись!H131,днд!H131,архитектор!H131,'проф.нарк'!H131,резерв1!H131,резерв2!H131,резерв3!H131,резерв4!H131,резерв5!H131,резерв6!H131,резерв7!H131,резерв8!H131,резерв9!H131,'культ.суб'!H131)</f>
        <v>0</v>
      </c>
      <c r="I131" s="261">
        <f>SUM(аппарат!I131,глава!I131,'рез.фонд'!I131,вус!I131,ФЗр!I131,ФЗм!I131,скважины!I131,благоустр!I131,освещ!I131,'культ.дот'!I131,ЖКХ!I131,молодежь!I131,'соц.пом'!I131,'луч.поселение'!I131,перепись!I131,днд!I131,архитектор!I131,'проф.нарк'!I131,резерв1!I131,резерв2!I131,резерв3!I131,резерв4!I131,резерв5!I131,резерв6!I131,резерв7!I131,резерв8!I131,резерв9!I131,'культ.суб'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 ht="15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'рез.фонд'!G133,вус!G133,ФЗр!G133,ФЗм!G133,скважины!G133,благоустр!G133,освещ!G133,'культ.дот'!G133,ЖКХ!G133,молодежь!G133,'соц.пом'!G133,'луч.поселение'!G133,перепись!G133,днд!G133,архитектор!G133,'проф.нарк'!G133,резерв1!G133,резерв2!G133,резерв3!G133,резерв4!G133,резерв5!G133,резерв6!G133,резерв7!G133,резерв8!G133,резерв9!G133,'культ.суб'!G133)</f>
        <v>0</v>
      </c>
      <c r="H133" s="31">
        <f>SUM(аппарат!H133,глава!H133,'рез.фонд'!H133,вус!H133,ФЗр!H133,ФЗм!H133,скважины!H133,благоустр!H133,освещ!H133,'культ.дот'!H133,ЖКХ!H133,молодежь!H133,'соц.пом'!H133,'луч.поселение'!H133,перепись!H133,днд!H133,архитектор!H133,'проф.нарк'!H133,резерв1!H133,резерв2!H133,резерв3!H133,резерв4!H133,резерв5!H133,резерв6!H133,резерв7!H133,резерв8!H133,резерв9!H133,'культ.суб'!H133)</f>
        <v>0</v>
      </c>
      <c r="I133" s="31">
        <f>SUM(аппарат!I133,глава!I133,'рез.фонд'!I133,вус!I133,ФЗр!I133,ФЗм!I133,скважины!I133,благоустр!I133,освещ!I133,'культ.дот'!I133,ЖКХ!I133,молодежь!I133,'соц.пом'!I133,'луч.поселение'!I133,перепись!I133,днд!I133,архитектор!I133,'проф.нарк'!I133,резерв1!I133,резерв2!I133,резерв3!I133,резерв4!I133,резерв5!I133,резерв6!I133,резерв7!I133,резерв8!I133,резерв9!I133,'культ.суб'!I133)</f>
        <v>0</v>
      </c>
    </row>
    <row r="134" spans="1:9" s="48" customFormat="1" ht="15.75">
      <c r="A134" s="332" t="s">
        <v>70</v>
      </c>
      <c r="B134" s="333"/>
      <c r="C134" s="333"/>
      <c r="D134" s="333"/>
      <c r="E134" s="333"/>
      <c r="F134" s="334"/>
      <c r="G134" s="223">
        <f>SUM(G132,G131,G125,G123,G121,G118,G116,G113,G108,G106,G104,G102,G55,G50,G34,G32,G30,G22,G20,G18,G10,G7)</f>
        <v>3791000</v>
      </c>
      <c r="H134" s="223">
        <f>SUM(H132,H131,H125,H123,H121,H118,H116,H113,H108,H106,H104,H102,H55,H50,H34,H32,H30,H22,H20,H18,H10,H7)</f>
        <v>3693528.92</v>
      </c>
      <c r="I134" s="223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984251968503937" right="0.2362204724409449" top="0.3937007874015748" bottom="0.3937007874015748" header="0.3937007874015748" footer="0.2362204724409449"/>
  <pageSetup fitToHeight="4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zoomScalePageLayoutView="0" workbookViewId="0" topLeftCell="A112">
      <selection activeCell="H55" sqref="H55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10.125" style="3" customWidth="1"/>
    <col min="5" max="5" width="9.375" style="28" customWidth="1"/>
    <col min="6" max="6" width="9.125" style="1" customWidth="1"/>
    <col min="7" max="7" width="11.00390625" style="32" customWidth="1"/>
    <col min="8" max="8" width="11.75390625" style="0" customWidth="1"/>
    <col min="9" max="9" width="9.625" style="0" hidden="1" customWidth="1"/>
  </cols>
  <sheetData>
    <row r="2" spans="2:6" ht="15">
      <c r="B2" s="262" t="s">
        <v>303</v>
      </c>
      <c r="E2" s="3"/>
      <c r="F2" s="3"/>
    </row>
    <row r="3" spans="1:7" ht="12" customHeight="1">
      <c r="A3" s="2"/>
      <c r="B3" s="335"/>
      <c r="C3" s="335"/>
      <c r="D3" s="335"/>
      <c r="E3" s="335"/>
      <c r="F3" s="335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 t="s">
        <v>304</v>
      </c>
      <c r="C20" s="37" t="s">
        <v>305</v>
      </c>
      <c r="D20" s="37" t="s">
        <v>306</v>
      </c>
      <c r="E20" s="25">
        <v>121</v>
      </c>
      <c r="F20" s="82"/>
      <c r="G20" s="8">
        <f>SUM(G21)</f>
        <v>834000</v>
      </c>
      <c r="H20" s="8">
        <f>SUM(H21)</f>
        <v>825696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834000</v>
      </c>
      <c r="H21" s="202">
        <v>825696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 t="s">
        <v>304</v>
      </c>
      <c r="C32" s="37" t="s">
        <v>305</v>
      </c>
      <c r="D32" s="37" t="s">
        <v>306</v>
      </c>
      <c r="E32" s="19" t="s">
        <v>101</v>
      </c>
      <c r="F32" s="43"/>
      <c r="G32" s="8">
        <f>SUM(G33)</f>
        <v>252000</v>
      </c>
      <c r="H32" s="8">
        <f>SUM(H33)</f>
        <v>243620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252000</v>
      </c>
      <c r="H33" s="202">
        <v>243620</v>
      </c>
      <c r="I33" s="202"/>
    </row>
    <row r="34" spans="1:9" s="3" customFormat="1" ht="33.75" customHeight="1">
      <c r="A34" s="109" t="s">
        <v>131</v>
      </c>
      <c r="B34" s="90"/>
      <c r="C34" s="7"/>
      <c r="D34" s="7">
        <v>7520000190</v>
      </c>
      <c r="E34" s="68">
        <v>242</v>
      </c>
      <c r="F34" s="20"/>
      <c r="G34" s="14">
        <f>SUM(G35,G38,G40,G43,G46,G48)</f>
        <v>64000</v>
      </c>
      <c r="H34" s="14">
        <f>H35+H40+H43</f>
        <v>56926.18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44000</v>
      </c>
      <c r="H35" s="72">
        <f>SUM(H36:H37)</f>
        <v>41896.18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15000</v>
      </c>
      <c r="H36" s="204">
        <v>13136.18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29000</v>
      </c>
      <c r="H37" s="204">
        <v>28760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6000</v>
      </c>
      <c r="H40" s="72">
        <v>2880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6000</v>
      </c>
      <c r="H42" s="204">
        <v>2880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v>14000</v>
      </c>
      <c r="H43" s="72">
        <f>SUM(H44:H45)</f>
        <v>12150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14000</v>
      </c>
      <c r="H45" s="204">
        <v>12150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 t="s">
        <v>304</v>
      </c>
      <c r="C55" s="37" t="s">
        <v>305</v>
      </c>
      <c r="D55" s="37" t="s">
        <v>307</v>
      </c>
      <c r="E55" s="19" t="s">
        <v>80</v>
      </c>
      <c r="F55" s="67"/>
      <c r="G55" s="8">
        <f>SUM(G56,G58,G65,G68,G74,G86,G93)</f>
        <v>304000</v>
      </c>
      <c r="H55" s="8">
        <f>H58+H68+H74+H86+H93</f>
        <v>285687.33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73000</v>
      </c>
      <c r="H58" s="65">
        <f>SUM(H59:H64)</f>
        <v>67277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31000</v>
      </c>
      <c r="H60" s="202">
        <v>31000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>
        <v>42000</v>
      </c>
      <c r="H61" s="202">
        <v>36277</v>
      </c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24000</v>
      </c>
      <c r="H68" s="65">
        <f>SUM(H69:H73)</f>
        <v>19200.33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24000</v>
      </c>
      <c r="H72" s="202">
        <v>19200.33</v>
      </c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11000</v>
      </c>
      <c r="H74" s="65">
        <f>SUM(H75:H85)</f>
        <v>7915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6000</v>
      </c>
      <c r="H76" s="202">
        <v>4622</v>
      </c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5000</v>
      </c>
      <c r="H79" s="202">
        <v>3293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21000</v>
      </c>
      <c r="H86" s="65">
        <f>SUM(H87:H92)</f>
        <v>20200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21000</v>
      </c>
      <c r="H92" s="202">
        <v>20200</v>
      </c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175000</v>
      </c>
      <c r="H93" s="9">
        <f>SUM(H94:H101)</f>
        <v>171095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83000</v>
      </c>
      <c r="H96" s="202">
        <v>79834</v>
      </c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20000</v>
      </c>
      <c r="H99" s="202">
        <v>19880</v>
      </c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72000</v>
      </c>
      <c r="H101" s="202">
        <v>71381</v>
      </c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 t="s">
        <v>304</v>
      </c>
      <c r="C121" s="37" t="s">
        <v>305</v>
      </c>
      <c r="D121" s="37" t="s">
        <v>307</v>
      </c>
      <c r="E121" s="25" t="s">
        <v>81</v>
      </c>
      <c r="F121" s="67"/>
      <c r="G121" s="9">
        <v>8000</v>
      </c>
      <c r="H121" s="9">
        <v>4204.83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>
        <v>8000</v>
      </c>
      <c r="H122" s="202">
        <v>4204.83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v>2302.83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>
        <v>3000</v>
      </c>
      <c r="H124" s="202">
        <v>2302.83</v>
      </c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v>3000</v>
      </c>
      <c r="H125" s="15">
        <v>2328.36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>
        <v>3000</v>
      </c>
      <c r="H126" s="202">
        <v>2328.36</v>
      </c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1468000</v>
      </c>
      <c r="H134" s="9">
        <f>SUM(H132,H131,H125,H123,H121,H118,H116,H113,H108,H106,H104,H102,H55,H50,H34,H32,H30,H22,H20,H18,H10,H7)</f>
        <v>1420765.53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9">
    <mergeCell ref="A137:G137"/>
    <mergeCell ref="A136:G136"/>
    <mergeCell ref="H5:H6"/>
    <mergeCell ref="A134:F134"/>
    <mergeCell ref="B3:F3"/>
    <mergeCell ref="I5:I6"/>
    <mergeCell ref="B5:F5"/>
    <mergeCell ref="A5:A6"/>
    <mergeCell ref="G5:G6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69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7"/>
  <sheetViews>
    <sheetView view="pageBreakPreview" zoomScaleNormal="130" zoomScaleSheetLayoutView="100" zoomScalePageLayoutView="0" workbookViewId="0" topLeftCell="A66">
      <selection activeCell="H33" sqref="H33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11.625" style="32" customWidth="1"/>
    <col min="8" max="8" width="10.125" style="0" customWidth="1"/>
    <col min="9" max="9" width="8.625" style="0" hidden="1" customWidth="1"/>
  </cols>
  <sheetData>
    <row r="1" spans="8:9" ht="15">
      <c r="H1" s="202"/>
      <c r="I1" s="152"/>
    </row>
    <row r="2" spans="2:9" ht="15">
      <c r="B2" s="3" t="s">
        <v>308</v>
      </c>
      <c r="H2" s="202"/>
      <c r="I2" s="152"/>
    </row>
    <row r="3" spans="1:9" ht="12" customHeight="1">
      <c r="A3" s="2"/>
      <c r="B3" s="2"/>
      <c r="C3" s="2"/>
      <c r="D3" s="2"/>
      <c r="E3" s="23"/>
      <c r="G3" s="29"/>
      <c r="H3" s="202"/>
      <c r="I3" s="152"/>
    </row>
    <row r="4" spans="1:9" ht="4.5" customHeight="1" hidden="1">
      <c r="A4" s="2"/>
      <c r="B4" s="2"/>
      <c r="C4" s="2"/>
      <c r="D4" s="2"/>
      <c r="E4" s="23"/>
      <c r="G4" s="29"/>
      <c r="H4" s="202"/>
      <c r="I4" s="152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41" t="s">
        <v>232</v>
      </c>
      <c r="H5" s="339" t="s">
        <v>233</v>
      </c>
      <c r="I5" s="340"/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42"/>
      <c r="H6" s="339"/>
      <c r="I6" s="340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263">
        <f>SUM(G8:G9)</f>
        <v>0</v>
      </c>
      <c r="H7" s="293">
        <f>SUM(H8:H9)</f>
        <v>0</v>
      </c>
      <c r="I7" s="271"/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287"/>
      <c r="H8" s="200"/>
      <c r="I8" s="272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287"/>
      <c r="H9" s="200"/>
      <c r="I9" s="272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264">
        <f>SUM(G11,G14,G16)</f>
        <v>0</v>
      </c>
      <c r="H10" s="294">
        <f>SUM(H11,H14,H16)</f>
        <v>0</v>
      </c>
      <c r="I10" s="273"/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265">
        <f>SUM(G12:G13)</f>
        <v>0</v>
      </c>
      <c r="H11" s="9">
        <f>SUM(H12:H13)</f>
        <v>0</v>
      </c>
      <c r="I11" s="274"/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265"/>
      <c r="H12" s="201"/>
      <c r="I12" s="275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268"/>
      <c r="H13" s="200"/>
      <c r="I13" s="272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266">
        <f>SUM(G15)</f>
        <v>0</v>
      </c>
      <c r="H14" s="8">
        <f>SUM(H15)</f>
        <v>0</v>
      </c>
      <c r="I14" s="276"/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288"/>
      <c r="H15" s="200"/>
      <c r="I15" s="272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266">
        <f>SUM(G17)</f>
        <v>0</v>
      </c>
      <c r="H16" s="8">
        <f>SUM(H17)</f>
        <v>0</v>
      </c>
      <c r="I16" s="276"/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288"/>
      <c r="H17" s="200"/>
      <c r="I17" s="272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266">
        <f>SUM(G19)</f>
        <v>0</v>
      </c>
      <c r="H18" s="8">
        <f>SUM(H19)</f>
        <v>0</v>
      </c>
      <c r="I18" s="276"/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287"/>
      <c r="H19" s="200"/>
      <c r="I19" s="272"/>
    </row>
    <row r="20" spans="1:9" s="48" customFormat="1" ht="30">
      <c r="A20" s="109" t="s">
        <v>96</v>
      </c>
      <c r="B20" s="95" t="s">
        <v>304</v>
      </c>
      <c r="C20" s="37" t="s">
        <v>305</v>
      </c>
      <c r="D20" s="37" t="s">
        <v>309</v>
      </c>
      <c r="E20" s="25">
        <v>121</v>
      </c>
      <c r="F20" s="82"/>
      <c r="G20" s="266">
        <f>SUM(G21)</f>
        <v>384000</v>
      </c>
      <c r="H20" s="8">
        <f>SUM(H21)</f>
        <v>383447</v>
      </c>
      <c r="I20" s="276"/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267">
        <v>384000</v>
      </c>
      <c r="H21" s="202">
        <v>383447</v>
      </c>
      <c r="I21" s="15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267">
        <f>SUM(G23,G26,G28)</f>
        <v>0</v>
      </c>
      <c r="H22" s="15">
        <f>SUM(H23,H26,H28)</f>
        <v>0</v>
      </c>
      <c r="I22" s="277"/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266">
        <f>SUM(G24)</f>
        <v>0</v>
      </c>
      <c r="H23" s="8">
        <f>SUM(H24)</f>
        <v>0</v>
      </c>
      <c r="I23" s="276"/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268"/>
      <c r="H24" s="202"/>
      <c r="I24" s="15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268"/>
      <c r="H25" s="202"/>
      <c r="I25" s="15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266">
        <f>SUM(G27)</f>
        <v>0</v>
      </c>
      <c r="H26" s="8">
        <f>SUM(H27)</f>
        <v>0</v>
      </c>
      <c r="I26" s="276"/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268"/>
      <c r="H27" s="202"/>
      <c r="I27" s="15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266">
        <f>SUM(G29)</f>
        <v>0</v>
      </c>
      <c r="H28" s="8">
        <f>SUM(H29)</f>
        <v>0</v>
      </c>
      <c r="I28" s="276"/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268"/>
      <c r="H29" s="202"/>
      <c r="I29" s="15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266">
        <f>SUM(G31)</f>
        <v>0</v>
      </c>
      <c r="H30" s="8">
        <f>SUM(H31)</f>
        <v>0</v>
      </c>
      <c r="I30" s="276"/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268"/>
      <c r="H31" s="202"/>
      <c r="I31" s="152"/>
    </row>
    <row r="32" spans="1:9" s="42" customFormat="1" ht="50.25" customHeight="1">
      <c r="A32" s="39" t="s">
        <v>100</v>
      </c>
      <c r="B32" s="95" t="s">
        <v>304</v>
      </c>
      <c r="C32" s="37" t="s">
        <v>305</v>
      </c>
      <c r="D32" s="37" t="s">
        <v>309</v>
      </c>
      <c r="E32" s="19" t="s">
        <v>101</v>
      </c>
      <c r="F32" s="43"/>
      <c r="G32" s="266">
        <f>SUM(G33)</f>
        <v>116000</v>
      </c>
      <c r="H32" s="8">
        <f>SUM(H33)</f>
        <v>115665</v>
      </c>
      <c r="I32" s="276"/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268">
        <v>116000</v>
      </c>
      <c r="H33" s="202">
        <v>115665</v>
      </c>
      <c r="I33" s="15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268">
        <f>SUM(G35,G38,G40,G43,G46,G48)</f>
        <v>0</v>
      </c>
      <c r="H34" s="14">
        <f>SUM(H35,H38,H40,H43,H46,H48)</f>
        <v>0</v>
      </c>
      <c r="I34" s="278"/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269">
        <f>SUM(G36:G37)</f>
        <v>0</v>
      </c>
      <c r="H35" s="72">
        <f>SUM(H36:H37)</f>
        <v>0</v>
      </c>
      <c r="I35" s="279"/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289"/>
      <c r="H36" s="204"/>
      <c r="I36" s="280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289"/>
      <c r="H37" s="204"/>
      <c r="I37" s="280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266">
        <f>SUM(G39)</f>
        <v>0</v>
      </c>
      <c r="H38" s="8">
        <f>SUM(H39)</f>
        <v>0</v>
      </c>
      <c r="I38" s="276"/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289"/>
      <c r="H39" s="204"/>
      <c r="I39" s="280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269">
        <f>SUM(G41:G42)</f>
        <v>0</v>
      </c>
      <c r="H40" s="72">
        <f>SUM(H41:H42)</f>
        <v>0</v>
      </c>
      <c r="I40" s="279"/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289"/>
      <c r="H41" s="204"/>
      <c r="I41" s="280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289"/>
      <c r="H42" s="204"/>
      <c r="I42" s="280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269">
        <f>SUM(G44:G45)</f>
        <v>0</v>
      </c>
      <c r="H43" s="72">
        <f>SUM(H44:H45)</f>
        <v>0</v>
      </c>
      <c r="I43" s="279"/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289"/>
      <c r="H44" s="204"/>
      <c r="I44" s="280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289"/>
      <c r="H45" s="204"/>
      <c r="I45" s="280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266">
        <f>SUM(G47)</f>
        <v>0</v>
      </c>
      <c r="H46" s="8">
        <f>SUM(H47)</f>
        <v>0</v>
      </c>
      <c r="I46" s="276"/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289"/>
      <c r="H47" s="204"/>
      <c r="I47" s="280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266">
        <f>SUM(G49)</f>
        <v>0</v>
      </c>
      <c r="H48" s="8">
        <f>SUM(H49)</f>
        <v>0</v>
      </c>
      <c r="I48" s="276"/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289"/>
      <c r="H49" s="205"/>
      <c r="I49" s="281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266">
        <f>SUM(G51,G53)</f>
        <v>0</v>
      </c>
      <c r="H50" s="8">
        <f>SUM(H51,H53)</f>
        <v>0</v>
      </c>
      <c r="I50" s="276"/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266">
        <f>SUM(G52)</f>
        <v>0</v>
      </c>
      <c r="H51" s="8">
        <f>SUM(H52)</f>
        <v>0</v>
      </c>
      <c r="I51" s="276"/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268"/>
      <c r="H52" s="202"/>
      <c r="I52" s="15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266">
        <f>SUM(G54)</f>
        <v>0</v>
      </c>
      <c r="H53" s="8">
        <f>SUM(H54)</f>
        <v>0</v>
      </c>
      <c r="I53" s="276"/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290"/>
      <c r="H54" s="206"/>
      <c r="I54" s="282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266">
        <f>SUM(G56,G58,G65,G68,G74,G86,G93)</f>
        <v>0</v>
      </c>
      <c r="H55" s="8">
        <f>SUM(H56,H58,H65,H68,H74,H86,H93)</f>
        <v>0</v>
      </c>
      <c r="I55" s="276"/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266">
        <f>SUM(G57)</f>
        <v>0</v>
      </c>
      <c r="H56" s="8">
        <f>SUM(H57)</f>
        <v>0</v>
      </c>
      <c r="I56" s="276"/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266"/>
      <c r="H57" s="111"/>
      <c r="I57" s="283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270">
        <f>SUM(G59:G64)</f>
        <v>0</v>
      </c>
      <c r="H58" s="65">
        <f>SUM(H59:H64)</f>
        <v>0</v>
      </c>
      <c r="I58" s="284"/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291"/>
      <c r="H59" s="202"/>
      <c r="I59" s="15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291"/>
      <c r="H60" s="202"/>
      <c r="I60" s="15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291"/>
      <c r="H61" s="202"/>
      <c r="I61" s="15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291"/>
      <c r="H62" s="202"/>
      <c r="I62" s="15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291"/>
      <c r="H63" s="202"/>
      <c r="I63" s="15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291"/>
      <c r="H64" s="202"/>
      <c r="I64" s="15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265">
        <f>SUM(G66:G67)</f>
        <v>0</v>
      </c>
      <c r="H65" s="9">
        <f>SUM(H66:H67)</f>
        <v>0</v>
      </c>
      <c r="I65" s="274"/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291"/>
      <c r="H66" s="202"/>
      <c r="I66" s="15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291"/>
      <c r="H67" s="202"/>
      <c r="I67" s="15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270">
        <f>SUM(G69:G73)</f>
        <v>0</v>
      </c>
      <c r="H68" s="65">
        <f>SUM(H69:H73)</f>
        <v>0</v>
      </c>
      <c r="I68" s="284"/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268"/>
      <c r="H69" s="202"/>
      <c r="I69" s="15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268"/>
      <c r="H70" s="202"/>
      <c r="I70" s="15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268"/>
      <c r="H71" s="202"/>
      <c r="I71" s="15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268"/>
      <c r="H72" s="202"/>
      <c r="I72" s="15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268"/>
      <c r="H73" s="202"/>
      <c r="I73" s="15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270">
        <f>SUM(G75:G85)</f>
        <v>0</v>
      </c>
      <c r="H74" s="65">
        <f>SUM(H75:H85)</f>
        <v>0</v>
      </c>
      <c r="I74" s="284"/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70"/>
      <c r="H75" s="199"/>
      <c r="I75" s="285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268"/>
      <c r="H76" s="202"/>
      <c r="I76" s="15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268"/>
      <c r="H77" s="202"/>
      <c r="I77" s="15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268"/>
      <c r="H78" s="202"/>
      <c r="I78" s="15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268"/>
      <c r="H79" s="202"/>
      <c r="I79" s="15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268"/>
      <c r="H80" s="202"/>
      <c r="I80" s="15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268"/>
      <c r="H81" s="202"/>
      <c r="I81" s="15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268"/>
      <c r="H82" s="202"/>
      <c r="I82" s="15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268"/>
      <c r="H83" s="202"/>
      <c r="I83" s="15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268"/>
      <c r="H84" s="202"/>
      <c r="I84" s="15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268"/>
      <c r="H85" s="202"/>
      <c r="I85" s="15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270">
        <f>SUM(G87:G92)</f>
        <v>0</v>
      </c>
      <c r="H86" s="65">
        <f>SUM(H87:H92)</f>
        <v>0</v>
      </c>
      <c r="I86" s="284"/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291"/>
      <c r="H87" s="202"/>
      <c r="I87" s="15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268"/>
      <c r="H88" s="202"/>
      <c r="I88" s="15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268"/>
      <c r="H89" s="202"/>
      <c r="I89" s="15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268"/>
      <c r="H90" s="202"/>
      <c r="I90" s="15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268"/>
      <c r="H91" s="202"/>
      <c r="I91" s="15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268"/>
      <c r="H92" s="202"/>
      <c r="I92" s="15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265">
        <f>SUM(G94:G101)</f>
        <v>0</v>
      </c>
      <c r="H93" s="9">
        <f>SUM(H94:H101)</f>
        <v>0</v>
      </c>
      <c r="I93" s="274"/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265"/>
      <c r="H94" s="202"/>
      <c r="I94" s="15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265"/>
      <c r="H95" s="202"/>
      <c r="I95" s="15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265"/>
      <c r="H96" s="202"/>
      <c r="I96" s="15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265"/>
      <c r="H97" s="202"/>
      <c r="I97" s="15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265"/>
      <c r="H98" s="202"/>
      <c r="I98" s="15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265"/>
      <c r="H99" s="202"/>
      <c r="I99" s="15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265"/>
      <c r="H100" s="202"/>
      <c r="I100" s="15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265"/>
      <c r="H101" s="202"/>
      <c r="I101" s="15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265">
        <f>SUM(G103)</f>
        <v>0</v>
      </c>
      <c r="H102" s="9">
        <f>SUM(H103)</f>
        <v>0</v>
      </c>
      <c r="I102" s="274"/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291"/>
      <c r="H103" s="202"/>
      <c r="I103" s="15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265">
        <f>SUM(G105)</f>
        <v>0</v>
      </c>
      <c r="H104" s="9">
        <f>SUM(H105)</f>
        <v>0</v>
      </c>
      <c r="I104" s="274"/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292"/>
      <c r="H105" s="202"/>
      <c r="I105" s="15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265">
        <f>SUM(G107)</f>
        <v>0</v>
      </c>
      <c r="H106" s="9">
        <f>SUM(H107)</f>
        <v>0</v>
      </c>
      <c r="I106" s="274"/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292"/>
      <c r="H107" s="202"/>
      <c r="I107" s="15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265">
        <f>SUM(G109,G111)</f>
        <v>0</v>
      </c>
      <c r="H108" s="9">
        <f>SUM(H109,H111)</f>
        <v>0</v>
      </c>
      <c r="I108" s="274"/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265">
        <f>SUM(G110)</f>
        <v>0</v>
      </c>
      <c r="H109" s="9">
        <f>SUM(H110)</f>
        <v>0</v>
      </c>
      <c r="I109" s="274"/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292"/>
      <c r="H110" s="202"/>
      <c r="I110" s="15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265">
        <f>SUM(G112)</f>
        <v>0</v>
      </c>
      <c r="H111" s="9">
        <f>SUM(H112)</f>
        <v>0</v>
      </c>
      <c r="I111" s="274"/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291"/>
      <c r="H112" s="202"/>
      <c r="I112" s="15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265">
        <f>SUM(G114)</f>
        <v>0</v>
      </c>
      <c r="H113" s="9">
        <f>SUM(H114)</f>
        <v>0</v>
      </c>
      <c r="I113" s="274"/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265">
        <f>SUM(G115)</f>
        <v>0</v>
      </c>
      <c r="H114" s="9">
        <f>SUM(H115)</f>
        <v>0</v>
      </c>
      <c r="I114" s="274"/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291"/>
      <c r="H115" s="202"/>
      <c r="I115" s="15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265">
        <f>SUM(G117)</f>
        <v>0</v>
      </c>
      <c r="H116" s="9">
        <f>SUM(H117)</f>
        <v>0</v>
      </c>
      <c r="I116" s="274"/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291"/>
      <c r="H117" s="202"/>
      <c r="I117" s="15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267">
        <f>SUM(G119:G120)</f>
        <v>0</v>
      </c>
      <c r="H118" s="15">
        <f>SUM(H119:H120)</f>
        <v>0</v>
      </c>
      <c r="I118" s="277"/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291"/>
      <c r="H119" s="202"/>
      <c r="I119" s="15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291"/>
      <c r="H120" s="202"/>
      <c r="I120" s="15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265">
        <f>SUM(G122)</f>
        <v>0</v>
      </c>
      <c r="H121" s="9">
        <f>SUM(H122)</f>
        <v>0</v>
      </c>
      <c r="I121" s="274"/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292"/>
      <c r="H122" s="202"/>
      <c r="I122" s="15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267">
        <f>SUM(G124)</f>
        <v>0</v>
      </c>
      <c r="H123" s="15">
        <f>SUM(H124)</f>
        <v>0</v>
      </c>
      <c r="I123" s="277"/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291"/>
      <c r="H124" s="202"/>
      <c r="I124" s="15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267">
        <f>SUM(G126:G130)</f>
        <v>0</v>
      </c>
      <c r="H125" s="15">
        <f>SUM(H126:H130)</f>
        <v>0</v>
      </c>
      <c r="I125" s="277"/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291"/>
      <c r="H126" s="202"/>
      <c r="I126" s="15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291"/>
      <c r="H127" s="202"/>
      <c r="I127" s="15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291"/>
      <c r="H128" s="202"/>
      <c r="I128" s="15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291"/>
      <c r="H129" s="202"/>
      <c r="I129" s="15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291"/>
      <c r="H130" s="202"/>
      <c r="I130" s="15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265"/>
      <c r="H131" s="203"/>
      <c r="I131" s="286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265">
        <f>SUM(G133)</f>
        <v>0</v>
      </c>
      <c r="H132" s="9">
        <f>SUM(H133)</f>
        <v>0</v>
      </c>
      <c r="I132" s="274"/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265"/>
      <c r="H133" s="203"/>
      <c r="I133" s="286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265">
        <f>SUM(G132,G131,G125,G123,G121,G118,G116,G113,G108,G106,G104,G102,G55,G50,G34,G32,G30,G22,G20,G18,G10,G7)</f>
        <v>500000</v>
      </c>
      <c r="H134" s="9">
        <f>SUM(H132,H131,H125,H123,H121,H118,H116,H113,H108,H106,H104,H102,H55,H50,H34,H32,H30,H22,H20,H18,H10,H7)</f>
        <v>499112</v>
      </c>
      <c r="I134" s="274"/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fitToWidth="1" horizontalDpi="600" verticalDpi="600" orientation="portrait" paperSize="9" scale="74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zoomScalePageLayoutView="0" workbookViewId="0" topLeftCell="A112">
      <selection activeCell="G135" sqref="G135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8" width="8.625" style="0" customWidth="1"/>
    <col min="9" max="9" width="0.12890625" style="0" customWidth="1"/>
  </cols>
  <sheetData>
    <row r="2" ht="15">
      <c r="B2" s="3" t="s">
        <v>88</v>
      </c>
    </row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zoomScalePageLayoutView="0" workbookViewId="0" topLeftCell="A1">
      <selection activeCell="A140" sqref="A140"/>
    </sheetView>
  </sheetViews>
  <sheetFormatPr defaultColWidth="9.00390625" defaultRowHeight="12.75"/>
  <cols>
    <col min="1" max="1" width="63.875" style="3" customWidth="1"/>
    <col min="2" max="2" width="8.125" style="3" customWidth="1"/>
    <col min="3" max="3" width="6.25390625" style="3" customWidth="1"/>
    <col min="4" max="4" width="8.875" style="3" customWidth="1"/>
    <col min="5" max="5" width="9.375" style="28" customWidth="1"/>
    <col min="6" max="6" width="9.125" style="1" customWidth="1"/>
    <col min="7" max="7" width="8.625" style="32" customWidth="1"/>
    <col min="8" max="9" width="8.625" style="0" customWidth="1"/>
  </cols>
  <sheetData>
    <row r="3" spans="1:7" ht="12" customHeight="1">
      <c r="A3" s="2"/>
      <c r="B3" s="2"/>
      <c r="C3" s="2"/>
      <c r="D3" s="2"/>
      <c r="E3" s="23"/>
      <c r="G3" s="29"/>
    </row>
    <row r="4" spans="1:7" ht="4.5" customHeight="1" hidden="1">
      <c r="A4" s="2"/>
      <c r="B4" s="2"/>
      <c r="C4" s="2"/>
      <c r="D4" s="2"/>
      <c r="E4" s="23"/>
      <c r="G4" s="29"/>
    </row>
    <row r="5" spans="1:9" s="6" customFormat="1" ht="22.5" customHeight="1">
      <c r="A5" s="328" t="s">
        <v>299</v>
      </c>
      <c r="B5" s="325" t="s">
        <v>82</v>
      </c>
      <c r="C5" s="326"/>
      <c r="D5" s="326"/>
      <c r="E5" s="326"/>
      <c r="F5" s="327"/>
      <c r="G5" s="330" t="s">
        <v>232</v>
      </c>
      <c r="H5" s="323" t="s">
        <v>233</v>
      </c>
      <c r="I5" s="323" t="s">
        <v>234</v>
      </c>
    </row>
    <row r="6" spans="1:9" s="6" customFormat="1" ht="55.5" customHeight="1">
      <c r="A6" s="329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31"/>
      <c r="H6" s="324"/>
      <c r="I6" s="324"/>
    </row>
    <row r="7" spans="1:9" s="38" customFormat="1" ht="15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 ht="15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 ht="15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 ht="15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300</v>
      </c>
      <c r="B30" s="93"/>
      <c r="C30" s="11"/>
      <c r="D30" s="11"/>
      <c r="E30" s="19" t="s">
        <v>301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0.7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 ht="15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 ht="15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 ht="15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9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9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9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9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9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9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9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9" ht="15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9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9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9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9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9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9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9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aca="true" t="shared" si="0" ref="G113:I114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 ht="15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 ht="15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 ht="15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 ht="15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 ht="15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36" t="s">
        <v>70</v>
      </c>
      <c r="B134" s="337"/>
      <c r="C134" s="337"/>
      <c r="D134" s="337"/>
      <c r="E134" s="337"/>
      <c r="F134" s="33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ht="14.25" customHeight="1"/>
    <row r="136" spans="1:7" ht="21" customHeight="1">
      <c r="A136" s="296" t="s">
        <v>178</v>
      </c>
      <c r="B136" s="296"/>
      <c r="C136" s="296"/>
      <c r="D136" s="296"/>
      <c r="E136" s="296"/>
      <c r="F136" s="296"/>
      <c r="G136" s="296"/>
    </row>
    <row r="137" spans="1:7" ht="12.75">
      <c r="A137" s="295" t="s">
        <v>126</v>
      </c>
      <c r="B137" s="295"/>
      <c r="C137" s="295"/>
      <c r="D137" s="295"/>
      <c r="E137" s="295"/>
      <c r="F137" s="295"/>
      <c r="G137" s="295"/>
    </row>
  </sheetData>
  <sheetProtection/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rintOptions/>
  <pageMargins left="0.5905511811023623" right="0.3937007874015748" top="0.3937007874015748" bottom="0.3937007874015748" header="0.3937007874015748" footer="0.31496062992125984"/>
  <pageSetup fitToHeight="4" horizontalDpi="600" verticalDpi="600" orientation="portrait" paperSize="9" scale="72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RePack by SPecialiST</cp:lastModifiedBy>
  <cp:lastPrinted>2020-01-09T08:21:43Z</cp:lastPrinted>
  <dcterms:created xsi:type="dcterms:W3CDTF">2012-01-22T06:17:30Z</dcterms:created>
  <dcterms:modified xsi:type="dcterms:W3CDTF">2020-06-17T17:34:08Z</dcterms:modified>
  <cp:category/>
  <cp:version/>
  <cp:contentType/>
  <cp:contentStatus/>
</cp:coreProperties>
</file>